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Sheet1!$A$4:$T$71</definedName>
    <definedName name="_xlnm.Print_Titles" localSheetId="0">Sheet1!$4:$4</definedName>
  </definedNames>
  <calcPr calcId="114210" fullCalcOnLoad="1"/>
</workbook>
</file>

<file path=xl/calcChain.xml><?xml version="1.0" encoding="utf-8"?>
<calcChain xmlns="http://schemas.openxmlformats.org/spreadsheetml/2006/main">
  <c r="F2" i="1"/>
  <c r="P5"/>
  <c r="P6"/>
  <c r="P7"/>
  <c r="P8"/>
  <c r="P9"/>
  <c r="P10"/>
  <c r="P11"/>
  <c r="P12"/>
  <c r="P13"/>
  <c r="P14"/>
  <c r="P16"/>
  <c r="P17"/>
  <c r="P18"/>
  <c r="P19"/>
  <c r="P20"/>
  <c r="P21"/>
  <c r="P22"/>
  <c r="P24"/>
  <c r="P25"/>
  <c r="P26"/>
  <c r="P27"/>
  <c r="P29"/>
  <c r="P30"/>
  <c r="P31"/>
  <c r="P32"/>
  <c r="P33"/>
  <c r="P34"/>
  <c r="P35"/>
  <c r="P36"/>
  <c r="P37"/>
  <c r="P38"/>
  <c r="P39"/>
  <c r="P40"/>
  <c r="P41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L2"/>
  <c r="R2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5"/>
  <c r="O2"/>
  <c r="I2"/>
  <c r="D2"/>
</calcChain>
</file>

<file path=xl/sharedStrings.xml><?xml version="1.0" encoding="utf-8"?>
<sst xmlns="http://schemas.openxmlformats.org/spreadsheetml/2006/main" count="502" uniqueCount="200">
  <si>
    <t>单位:元</t>
  </si>
  <si>
    <t>机具品目</t>
  </si>
  <si>
    <t>型号</t>
  </si>
  <si>
    <t>数量</t>
  </si>
  <si>
    <t>销售价格</t>
  </si>
  <si>
    <t>省补金额</t>
  </si>
  <si>
    <t>市补金额</t>
  </si>
  <si>
    <t>县补金额</t>
  </si>
  <si>
    <t>序号</t>
    <phoneticPr fontId="2" type="noConversion"/>
  </si>
  <si>
    <t>姓名</t>
    <phoneticPr fontId="2" type="noConversion"/>
  </si>
  <si>
    <t>身份证号码</t>
    <phoneticPr fontId="2" type="noConversion"/>
  </si>
  <si>
    <t>生产企业</t>
    <phoneticPr fontId="2" type="noConversion"/>
  </si>
  <si>
    <t>设备设施类实际数量</t>
    <phoneticPr fontId="4" type="noConversion"/>
  </si>
  <si>
    <t>补贴额合计</t>
    <phoneticPr fontId="2" type="noConversion"/>
  </si>
  <si>
    <t>联系电话</t>
    <phoneticPr fontId="2" type="noConversion"/>
  </si>
  <si>
    <t>一卡通开户行</t>
    <phoneticPr fontId="2" type="noConversion"/>
  </si>
  <si>
    <t>一卡通帐号</t>
    <phoneticPr fontId="2" type="noConversion"/>
  </si>
  <si>
    <t>申请结算单位:</t>
    <phoneticPr fontId="2" type="noConversion"/>
  </si>
  <si>
    <t>申请结算批次:</t>
    <phoneticPr fontId="2" type="noConversion"/>
  </si>
  <si>
    <t>乡</t>
    <phoneticPr fontId="2" type="noConversion"/>
  </si>
  <si>
    <t>村</t>
    <phoneticPr fontId="2" type="noConversion"/>
  </si>
  <si>
    <t>县</t>
    <phoneticPr fontId="2" type="noConversion"/>
  </si>
  <si>
    <t>总计</t>
    <phoneticPr fontId="14" type="noConversion"/>
  </si>
  <si>
    <t>数量</t>
    <phoneticPr fontId="14" type="noConversion"/>
  </si>
  <si>
    <t>省补贴额</t>
    <phoneticPr fontId="14" type="noConversion"/>
  </si>
  <si>
    <t>市补贴额</t>
    <phoneticPr fontId="14" type="noConversion"/>
  </si>
  <si>
    <t>县补贴额</t>
    <phoneticPr fontId="14" type="noConversion"/>
  </si>
  <si>
    <t>补贴总额</t>
    <phoneticPr fontId="14" type="noConversion"/>
  </si>
  <si>
    <t>中央金额</t>
    <phoneticPr fontId="2" type="noConversion"/>
  </si>
  <si>
    <t>中央贴额</t>
    <phoneticPr fontId="14" type="noConversion"/>
  </si>
  <si>
    <t>四川省2017年度补贴机具结算明细表</t>
  </si>
  <si>
    <t>金堂县农业机械推广服务站</t>
  </si>
  <si>
    <t>第一批</t>
  </si>
  <si>
    <t>金堂县</t>
  </si>
  <si>
    <t>赵镇</t>
  </si>
  <si>
    <t>桐梓园村24组</t>
  </si>
  <si>
    <t>朱小建</t>
  </si>
  <si>
    <t>轮式拖拉机（不含皮带传动轮式拖拉机）</t>
  </si>
  <si>
    <t>第一拖拉机股份有限公司</t>
  </si>
  <si>
    <t>LX804</t>
  </si>
  <si>
    <t>沱源14组</t>
  </si>
  <si>
    <t>曹乾春</t>
  </si>
  <si>
    <t>旋耕机</t>
  </si>
  <si>
    <t>中国一拖集团有限公司</t>
  </si>
  <si>
    <t>1GQN-180Z</t>
  </si>
  <si>
    <t>三溪镇</t>
  </si>
  <si>
    <t>黑凤寺11组</t>
  </si>
  <si>
    <t>温先亮</t>
  </si>
  <si>
    <t>微耕机</t>
  </si>
  <si>
    <t>洛阳卓格哈斯机械有限公司</t>
  </si>
  <si>
    <t>1WG-4.1Q-L</t>
  </si>
  <si>
    <t>龙桥村15组</t>
  </si>
  <si>
    <t>黄志兵</t>
  </si>
  <si>
    <t>重庆雄狮机械有限责任公司</t>
  </si>
  <si>
    <t>1WG4.0-100FQ-ZC</t>
  </si>
  <si>
    <t>金河村31组</t>
  </si>
  <si>
    <t>陈才文</t>
  </si>
  <si>
    <t>重庆市冠腾机械有限公司</t>
  </si>
  <si>
    <t>三星镇</t>
  </si>
  <si>
    <t>幸福村4组</t>
  </si>
  <si>
    <t>易红</t>
  </si>
  <si>
    <t>李东</t>
  </si>
  <si>
    <t>幸福村6组</t>
  </si>
  <si>
    <t>廖龙碧</t>
  </si>
  <si>
    <t>廖龙序</t>
  </si>
  <si>
    <t>李建国</t>
  </si>
  <si>
    <t>平桥乡</t>
  </si>
  <si>
    <t>12组</t>
  </si>
  <si>
    <t>陈光祥</t>
  </si>
  <si>
    <t>MF704</t>
  </si>
  <si>
    <t>五盛村2组</t>
  </si>
  <si>
    <t>张连红</t>
  </si>
  <si>
    <t>鸿河村18组</t>
  </si>
  <si>
    <t>刘先军</t>
  </si>
  <si>
    <t>鸿河村8组</t>
  </si>
  <si>
    <t>曹艳</t>
  </si>
  <si>
    <t>清堰17组</t>
  </si>
  <si>
    <t>向元华</t>
  </si>
  <si>
    <t>清堰26组</t>
  </si>
  <si>
    <t>向伯华</t>
  </si>
  <si>
    <t>李泽全</t>
  </si>
  <si>
    <t>五盛村7组</t>
  </si>
  <si>
    <t>周秀清</t>
  </si>
  <si>
    <t>土桥镇</t>
  </si>
  <si>
    <t>金壶村20组</t>
  </si>
  <si>
    <t>陈思田</t>
  </si>
  <si>
    <t>自走履带式谷物联合收割机（全喂入）</t>
  </si>
  <si>
    <t>重庆鑫源农机股份有限公司</t>
  </si>
  <si>
    <t>4LZ-0.3LA</t>
  </si>
  <si>
    <t>梁家沟村23组</t>
  </si>
  <si>
    <t>唐文仲</t>
  </si>
  <si>
    <t>福兴镇</t>
  </si>
  <si>
    <t>三王庙村8组</t>
  </si>
  <si>
    <t>刘明</t>
  </si>
  <si>
    <t>长乐村15组</t>
  </si>
  <si>
    <t>朱叙红</t>
  </si>
  <si>
    <t>官仓镇</t>
  </si>
  <si>
    <t>11组</t>
  </si>
  <si>
    <t>叶家围</t>
  </si>
  <si>
    <t>狮子树村13组</t>
  </si>
  <si>
    <t>黄世刚</t>
  </si>
  <si>
    <t>久保田农业机械(苏州)有限公司</t>
  </si>
  <si>
    <t>KUBOTA-M704K</t>
  </si>
  <si>
    <t>中孚12组</t>
  </si>
  <si>
    <t>黄秋华</t>
  </si>
  <si>
    <t>清江镇</t>
  </si>
  <si>
    <t>双江路167号</t>
  </si>
  <si>
    <t>林洪明</t>
  </si>
  <si>
    <t>东风井关农业机械有限公司</t>
  </si>
  <si>
    <t>T804-PVR</t>
  </si>
  <si>
    <t>荣华村17组</t>
  </si>
  <si>
    <t>卿山</t>
  </si>
  <si>
    <t>雷沃重工股份有限公司</t>
  </si>
  <si>
    <t>M804-BA</t>
  </si>
  <si>
    <t>荣华村15组</t>
  </si>
  <si>
    <t>俸云美</t>
  </si>
  <si>
    <t>西安亚澳农机股份有限公司</t>
  </si>
  <si>
    <t>1GKNB-200G</t>
  </si>
  <si>
    <t>云合镇</t>
  </si>
  <si>
    <t>金鸡山村8组</t>
  </si>
  <si>
    <t>周后兴</t>
  </si>
  <si>
    <t>石河村10组</t>
  </si>
  <si>
    <t>代平安</t>
  </si>
  <si>
    <t>三桥村6组</t>
  </si>
  <si>
    <t>苏中财</t>
  </si>
  <si>
    <t>赵家镇</t>
  </si>
  <si>
    <t>莲墩村13组</t>
  </si>
  <si>
    <t>王国喜</t>
  </si>
  <si>
    <t>河南豪丰机械制造有限公司</t>
  </si>
  <si>
    <t>1GQN-180A</t>
  </si>
  <si>
    <t>莲墩村11组</t>
  </si>
  <si>
    <t>张家勇</t>
  </si>
  <si>
    <t>1GQN-230G</t>
  </si>
  <si>
    <t>唐良明</t>
  </si>
  <si>
    <t>三烈村2组</t>
  </si>
  <si>
    <t>魏远忠</t>
  </si>
  <si>
    <t>常州东风农机集团有限公司</t>
  </si>
  <si>
    <t>DF604-15</t>
  </si>
  <si>
    <t>天星洞村19组</t>
  </si>
  <si>
    <t>周传兵</t>
  </si>
  <si>
    <t>五凤镇</t>
  </si>
  <si>
    <t>青凤村15组</t>
  </si>
  <si>
    <t>刘太友</t>
  </si>
  <si>
    <t>竹篙镇</t>
  </si>
  <si>
    <t>红观音村9组</t>
  </si>
  <si>
    <t>邵志</t>
  </si>
  <si>
    <t>凉水井村9组</t>
  </si>
  <si>
    <t>袁会东</t>
  </si>
  <si>
    <t>凉水井村7组</t>
  </si>
  <si>
    <t>叶定国</t>
  </si>
  <si>
    <t>马鞍村4组</t>
  </si>
  <si>
    <t>高先德</t>
  </si>
  <si>
    <t>凉水井村4组</t>
  </si>
  <si>
    <t>王万康</t>
  </si>
  <si>
    <t>红观音村23组</t>
  </si>
  <si>
    <t>刁继元</t>
  </si>
  <si>
    <t>凉水井村12组</t>
  </si>
  <si>
    <t>袁会明</t>
  </si>
  <si>
    <t>袁海</t>
  </si>
  <si>
    <t>转龙镇</t>
  </si>
  <si>
    <t>神仙桥村3组</t>
  </si>
  <si>
    <t>薛孝林</t>
  </si>
  <si>
    <t>龙灯桥村29组</t>
  </si>
  <si>
    <t>王建明</t>
  </si>
  <si>
    <t>神仙桥村4组</t>
  </si>
  <si>
    <t>薛孝知</t>
  </si>
  <si>
    <t>金龙镇</t>
  </si>
  <si>
    <t>良园村4组</t>
  </si>
  <si>
    <t>秦秀兰</t>
  </si>
  <si>
    <t>隆盛镇</t>
  </si>
  <si>
    <t>白果湾村31组</t>
  </si>
  <si>
    <t>周光药</t>
  </si>
  <si>
    <t>新开村20组</t>
  </si>
  <si>
    <t>唐朝维</t>
  </si>
  <si>
    <t>茅庵堂村3组</t>
  </si>
  <si>
    <t>陈继华</t>
  </si>
  <si>
    <t>淮口镇</t>
  </si>
  <si>
    <t>同兴社区居委会</t>
  </si>
  <si>
    <t>成都红玉农业开发有限公司</t>
  </si>
  <si>
    <t>龚家村20组</t>
  </si>
  <si>
    <t>谭庆祥</t>
  </si>
  <si>
    <t>光荣村9组</t>
  </si>
  <si>
    <t>张治洪</t>
  </si>
  <si>
    <t>光荣村13组</t>
  </si>
  <si>
    <t>章显华</t>
  </si>
  <si>
    <t>光荣村1组</t>
  </si>
  <si>
    <t>陈顺廷</t>
  </si>
  <si>
    <t>朱德江</t>
  </si>
  <si>
    <t>光荣村7组</t>
  </si>
  <si>
    <t>唐秀兰</t>
  </si>
  <si>
    <t>周太全</t>
  </si>
  <si>
    <t>光荣村6组</t>
  </si>
  <si>
    <t>黄前华</t>
  </si>
  <si>
    <t>高板镇</t>
  </si>
  <si>
    <t>兴桥4组</t>
  </si>
  <si>
    <t>邢潇宇</t>
  </si>
  <si>
    <t>高龙村22组</t>
  </si>
  <si>
    <t>文希兵</t>
  </si>
  <si>
    <t>兴桥村4组</t>
  </si>
  <si>
    <t>MF554</t>
  </si>
</sst>
</file>

<file path=xl/styles.xml><?xml version="1.0" encoding="utf-8"?>
<styleSheet xmlns="http://schemas.openxmlformats.org/spreadsheetml/2006/main">
  <numFmts count="2">
    <numFmt numFmtId="176" formatCode="&quot;￥&quot;#,##0.00;[Red]&quot;￥&quot;#,##0.00"/>
    <numFmt numFmtId="177" formatCode="0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16"/>
      <name val="黑体"/>
      <charset val="134"/>
    </font>
    <font>
      <sz val="9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10"/>
      <name val="楷体_GB2312"/>
      <family val="3"/>
      <charset val="134"/>
    </font>
    <font>
      <u/>
      <sz val="10"/>
      <name val="楷体_GB2312"/>
      <family val="3"/>
      <charset val="134"/>
    </font>
    <font>
      <sz val="11"/>
      <name val="黑体"/>
      <charset val="134"/>
    </font>
    <font>
      <sz val="9"/>
      <name val="宋体"/>
      <charset val="134"/>
    </font>
    <font>
      <b/>
      <sz val="11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Arial"/>
      <family val="2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2" borderId="1" applyNumberFormat="0" applyFont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6" fillId="0" borderId="0" xfId="0" applyFont="1" applyAlignment="1">
      <alignment vertical="center" wrapText="1"/>
    </xf>
    <xf numFmtId="0" fontId="12" fillId="0" borderId="0" xfId="0" applyNumberFormat="1" applyFont="1" applyBorder="1" applyAlignment="1">
      <alignment horizontal="right" vertical="center" wrapText="1"/>
    </xf>
    <xf numFmtId="0" fontId="11" fillId="0" borderId="0" xfId="0" applyNumberFormat="1" applyFont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/>
    </xf>
    <xf numFmtId="49" fontId="13" fillId="5" borderId="3" xfId="0" applyNumberFormat="1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9" borderId="3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9" fontId="0" fillId="0" borderId="0" xfId="0" applyNumberFormat="1" applyAlignment="1">
      <alignment wrapText="1"/>
    </xf>
    <xf numFmtId="49" fontId="18" fillId="0" borderId="3" xfId="0" applyNumberFormat="1" applyFont="1" applyBorder="1" applyAlignment="1">
      <alignment wrapText="1"/>
    </xf>
    <xf numFmtId="49" fontId="19" fillId="0" borderId="3" xfId="0" applyNumberFormat="1" applyFont="1" applyBorder="1" applyAlignment="1">
      <alignment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/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left" wrapText="1"/>
    </xf>
    <xf numFmtId="0" fontId="19" fillId="0" borderId="3" xfId="0" applyFont="1" applyBorder="1" applyAlignment="1">
      <alignment horizontal="left" vertical="center" wrapText="1"/>
    </xf>
    <xf numFmtId="49" fontId="20" fillId="0" borderId="3" xfId="0" applyNumberFormat="1" applyFont="1" applyBorder="1" applyAlignment="1">
      <alignment horizontal="left" wrapText="1"/>
    </xf>
    <xf numFmtId="177" fontId="19" fillId="0" borderId="4" xfId="0" applyNumberFormat="1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11" fillId="0" borderId="9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176" fontId="13" fillId="9" borderId="6" xfId="0" applyNumberFormat="1" applyFont="1" applyFill="1" applyBorder="1" applyAlignment="1">
      <alignment horizontal="center" vertical="center"/>
    </xf>
    <xf numFmtId="176" fontId="13" fillId="9" borderId="7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7" borderId="3" xfId="0" applyNumberFormat="1" applyFont="1" applyFill="1" applyBorder="1" applyAlignment="1">
      <alignment horizontal="center" vertical="center"/>
    </xf>
    <xf numFmtId="176" fontId="13" fillId="8" borderId="6" xfId="0" applyNumberFormat="1" applyFont="1" applyFill="1" applyBorder="1" applyAlignment="1">
      <alignment horizontal="center" vertical="center"/>
    </xf>
    <xf numFmtId="176" fontId="13" fillId="8" borderId="7" xfId="0" applyNumberFormat="1" applyFont="1" applyFill="1" applyBorder="1" applyAlignment="1">
      <alignment horizontal="center" vertical="center"/>
    </xf>
    <xf numFmtId="176" fontId="13" fillId="10" borderId="8" xfId="0" applyNumberFormat="1" applyFont="1" applyFill="1" applyBorder="1" applyAlignment="1">
      <alignment horizontal="center" vertical="center"/>
    </xf>
    <xf numFmtId="176" fontId="13" fillId="1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</cellXfs>
  <cellStyles count="10">
    <cellStyle name="?" xfId="1"/>
    <cellStyle name="常规" xfId="0" builtinId="0"/>
    <cellStyle name="㼿" xfId="2"/>
    <cellStyle name="㼿?" xfId="3"/>
    <cellStyle name="㼿‿‿㼿㼿㼿㼠" xfId="4"/>
    <cellStyle name="㼿㼠" xfId="5"/>
    <cellStyle name="㼿㼿" xfId="6"/>
    <cellStyle name="㼿㼿?" xfId="7"/>
    <cellStyle name="㼿㼿㼿?" xfId="8"/>
    <cellStyle name="㼿㼿㼿㼠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1"/>
  <sheetViews>
    <sheetView tabSelected="1" topLeftCell="A48" workbookViewId="0">
      <selection activeCell="X92" sqref="X92"/>
    </sheetView>
  </sheetViews>
  <sheetFormatPr defaultRowHeight="13.5"/>
  <cols>
    <col min="1" max="1" width="3" customWidth="1"/>
    <col min="2" max="2" width="4.5" customWidth="1"/>
    <col min="3" max="3" width="5" customWidth="1"/>
    <col min="4" max="4" width="8.75" customWidth="1"/>
    <col min="5" max="5" width="7.5" customWidth="1"/>
    <col min="6" max="6" width="14.875" customWidth="1"/>
    <col min="7" max="7" width="6.625" customWidth="1"/>
    <col min="8" max="8" width="8.625" customWidth="1"/>
    <col min="9" max="9" width="6.25" customWidth="1"/>
    <col min="10" max="10" width="4" customWidth="1"/>
    <col min="11" max="11" width="4.5" customWidth="1"/>
    <col min="12" max="12" width="6.375" customWidth="1"/>
    <col min="13" max="13" width="6.25" customWidth="1"/>
    <col min="14" max="14" width="7.125" customWidth="1"/>
    <col min="15" max="15" width="3.625" customWidth="1"/>
    <col min="17" max="17" width="4.125" customWidth="1"/>
    <col min="18" max="18" width="9.125" customWidth="1"/>
    <col min="19" max="19" width="11.625" customWidth="1"/>
    <col min="20" max="20" width="11.25" customWidth="1"/>
  </cols>
  <sheetData>
    <row r="1" spans="1:23" ht="29.25" customHeight="1">
      <c r="A1" s="40" t="s">
        <v>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23" s="10" customFormat="1" ht="37.5" customHeight="1">
      <c r="A2" s="31" t="s">
        <v>22</v>
      </c>
      <c r="B2" s="31"/>
      <c r="C2" s="5" t="s">
        <v>23</v>
      </c>
      <c r="D2" s="6">
        <f>SUM(J5:J71)</f>
        <v>67</v>
      </c>
      <c r="E2" s="11" t="s">
        <v>29</v>
      </c>
      <c r="F2" s="32">
        <f>SUMPRODUCT(N5:N71*J5:J71)</f>
        <v>388000</v>
      </c>
      <c r="G2" s="33"/>
      <c r="H2" s="7" t="s">
        <v>24</v>
      </c>
      <c r="I2" s="34">
        <f>SUMPRODUCT(O5:O71*J5:J71)</f>
        <v>0</v>
      </c>
      <c r="J2" s="34"/>
      <c r="K2" s="8" t="s">
        <v>25</v>
      </c>
      <c r="L2" s="35">
        <f>SUMPRODUCT(P5:P71*J5:J71)</f>
        <v>258640</v>
      </c>
      <c r="M2" s="35"/>
      <c r="N2" s="9" t="s">
        <v>26</v>
      </c>
      <c r="O2" s="36">
        <f>SUMPRODUCT(Q5:Q71*J5:J71)</f>
        <v>0</v>
      </c>
      <c r="P2" s="37"/>
      <c r="Q2" s="12" t="s">
        <v>27</v>
      </c>
      <c r="R2" s="38">
        <f>F2+L2</f>
        <v>646640</v>
      </c>
      <c r="S2" s="39"/>
      <c r="T2" s="39"/>
    </row>
    <row r="3" spans="1:23" ht="29.25" customHeight="1">
      <c r="A3" s="30" t="s">
        <v>17</v>
      </c>
      <c r="B3" s="30"/>
      <c r="C3" s="30"/>
      <c r="D3" s="1" t="s">
        <v>31</v>
      </c>
      <c r="E3" s="2"/>
      <c r="H3" s="3"/>
      <c r="I3" s="3"/>
      <c r="L3" s="3"/>
      <c r="M3" s="4"/>
      <c r="N3" s="4"/>
      <c r="O3" s="29" t="s">
        <v>18</v>
      </c>
      <c r="P3" s="29"/>
      <c r="Q3" s="13" t="s">
        <v>32</v>
      </c>
      <c r="S3" s="28" t="s">
        <v>0</v>
      </c>
      <c r="T3" s="28"/>
    </row>
    <row r="4" spans="1:23" ht="38.25" customHeight="1">
      <c r="A4" s="19" t="s">
        <v>8</v>
      </c>
      <c r="B4" s="20" t="s">
        <v>21</v>
      </c>
      <c r="C4" s="20" t="s">
        <v>19</v>
      </c>
      <c r="D4" s="20" t="s">
        <v>20</v>
      </c>
      <c r="E4" s="20" t="s">
        <v>9</v>
      </c>
      <c r="F4" s="20" t="s">
        <v>10</v>
      </c>
      <c r="G4" s="20" t="s">
        <v>1</v>
      </c>
      <c r="H4" s="20" t="s">
        <v>11</v>
      </c>
      <c r="I4" s="20" t="s">
        <v>2</v>
      </c>
      <c r="J4" s="20" t="s">
        <v>3</v>
      </c>
      <c r="K4" s="20" t="s">
        <v>12</v>
      </c>
      <c r="L4" s="20" t="s">
        <v>4</v>
      </c>
      <c r="M4" s="20" t="s">
        <v>13</v>
      </c>
      <c r="N4" s="20" t="s">
        <v>28</v>
      </c>
      <c r="O4" s="20" t="s">
        <v>5</v>
      </c>
      <c r="P4" s="20" t="s">
        <v>6</v>
      </c>
      <c r="Q4" s="20" t="s">
        <v>7</v>
      </c>
      <c r="R4" s="20" t="s">
        <v>14</v>
      </c>
      <c r="S4" s="20" t="s">
        <v>15</v>
      </c>
      <c r="T4" s="20" t="s">
        <v>16</v>
      </c>
    </row>
    <row r="5" spans="1:23" ht="20.100000000000001" customHeight="1">
      <c r="A5" s="21">
        <v>1</v>
      </c>
      <c r="B5" s="21" t="s">
        <v>33</v>
      </c>
      <c r="C5" s="21" t="s">
        <v>34</v>
      </c>
      <c r="D5" s="21" t="s">
        <v>35</v>
      </c>
      <c r="E5" s="21" t="s">
        <v>36</v>
      </c>
      <c r="F5" s="21"/>
      <c r="G5" s="21" t="s">
        <v>37</v>
      </c>
      <c r="H5" s="21" t="s">
        <v>38</v>
      </c>
      <c r="I5" s="21" t="s">
        <v>39</v>
      </c>
      <c r="J5" s="21">
        <v>1</v>
      </c>
      <c r="K5" s="21">
        <v>0</v>
      </c>
      <c r="L5" s="21">
        <v>104700</v>
      </c>
      <c r="M5" s="21">
        <f>(N5+P5)*J5</f>
        <v>44700</v>
      </c>
      <c r="N5" s="21">
        <v>26820</v>
      </c>
      <c r="O5" s="21">
        <v>0</v>
      </c>
      <c r="P5" s="21">
        <f t="shared" ref="P5:P14" si="0">(N5/3)*2</f>
        <v>17880</v>
      </c>
      <c r="Q5" s="22">
        <v>0</v>
      </c>
      <c r="R5" s="23"/>
      <c r="S5" s="16"/>
      <c r="T5" s="15"/>
      <c r="V5" s="27"/>
    </row>
    <row r="6" spans="1:23" ht="20.100000000000001" customHeight="1">
      <c r="A6" s="21">
        <v>2</v>
      </c>
      <c r="B6" s="21" t="s">
        <v>33</v>
      </c>
      <c r="C6" s="21" t="s">
        <v>34</v>
      </c>
      <c r="D6" s="21" t="s">
        <v>40</v>
      </c>
      <c r="E6" s="21" t="s">
        <v>41</v>
      </c>
      <c r="F6" s="21"/>
      <c r="G6" s="21" t="s">
        <v>42</v>
      </c>
      <c r="H6" s="21" t="s">
        <v>43</v>
      </c>
      <c r="I6" s="21" t="s">
        <v>44</v>
      </c>
      <c r="J6" s="21">
        <v>1</v>
      </c>
      <c r="K6" s="21">
        <v>0</v>
      </c>
      <c r="L6" s="21">
        <v>7380</v>
      </c>
      <c r="M6" s="21">
        <f t="shared" ref="M6:M69" si="1">(N6+P6)*J6</f>
        <v>1950</v>
      </c>
      <c r="N6" s="21">
        <v>1170</v>
      </c>
      <c r="O6" s="21">
        <v>0</v>
      </c>
      <c r="P6" s="21">
        <f t="shared" si="0"/>
        <v>780</v>
      </c>
      <c r="Q6" s="22">
        <v>0</v>
      </c>
      <c r="R6" s="24"/>
      <c r="S6" s="17"/>
      <c r="T6" s="15"/>
      <c r="V6" s="27"/>
      <c r="W6" s="27"/>
    </row>
    <row r="7" spans="1:23" ht="20.100000000000001" customHeight="1">
      <c r="A7" s="21">
        <v>3</v>
      </c>
      <c r="B7" s="21" t="s">
        <v>33</v>
      </c>
      <c r="C7" s="21" t="s">
        <v>45</v>
      </c>
      <c r="D7" s="21" t="s">
        <v>46</v>
      </c>
      <c r="E7" s="21" t="s">
        <v>47</v>
      </c>
      <c r="F7" s="21"/>
      <c r="G7" s="21" t="s">
        <v>48</v>
      </c>
      <c r="H7" s="21" t="s">
        <v>49</v>
      </c>
      <c r="I7" s="21" t="s">
        <v>50</v>
      </c>
      <c r="J7" s="21">
        <v>1</v>
      </c>
      <c r="K7" s="21">
        <v>0</v>
      </c>
      <c r="L7" s="21">
        <v>3200</v>
      </c>
      <c r="M7" s="21">
        <f t="shared" si="1"/>
        <v>1000</v>
      </c>
      <c r="N7" s="21">
        <v>600</v>
      </c>
      <c r="O7" s="21">
        <v>0</v>
      </c>
      <c r="P7" s="21">
        <f t="shared" si="0"/>
        <v>400</v>
      </c>
      <c r="Q7" s="22">
        <v>0</v>
      </c>
      <c r="R7" s="24"/>
      <c r="S7" s="17"/>
      <c r="T7" s="15"/>
      <c r="V7" s="27"/>
    </row>
    <row r="8" spans="1:23" ht="20.100000000000001" customHeight="1">
      <c r="A8" s="21">
        <v>4</v>
      </c>
      <c r="B8" s="21" t="s">
        <v>33</v>
      </c>
      <c r="C8" s="21" t="s">
        <v>45</v>
      </c>
      <c r="D8" s="21" t="s">
        <v>51</v>
      </c>
      <c r="E8" s="21" t="s">
        <v>52</v>
      </c>
      <c r="F8" s="21"/>
      <c r="G8" s="21" t="s">
        <v>48</v>
      </c>
      <c r="H8" s="21" t="s">
        <v>53</v>
      </c>
      <c r="I8" s="21" t="s">
        <v>54</v>
      </c>
      <c r="J8" s="21">
        <v>1</v>
      </c>
      <c r="K8" s="21">
        <v>0</v>
      </c>
      <c r="L8" s="21">
        <v>2200</v>
      </c>
      <c r="M8" s="21">
        <f t="shared" si="1"/>
        <v>1000</v>
      </c>
      <c r="N8" s="21">
        <v>600</v>
      </c>
      <c r="O8" s="21">
        <v>0</v>
      </c>
      <c r="P8" s="21">
        <f t="shared" si="0"/>
        <v>400</v>
      </c>
      <c r="Q8" s="22">
        <v>0</v>
      </c>
      <c r="R8" s="23"/>
      <c r="S8" s="16"/>
      <c r="T8" s="15"/>
      <c r="V8" s="27"/>
    </row>
    <row r="9" spans="1:23" ht="20.100000000000001" customHeight="1">
      <c r="A9" s="21">
        <v>5</v>
      </c>
      <c r="B9" s="21" t="s">
        <v>33</v>
      </c>
      <c r="C9" s="21" t="s">
        <v>45</v>
      </c>
      <c r="D9" s="21" t="s">
        <v>55</v>
      </c>
      <c r="E9" s="21" t="s">
        <v>56</v>
      </c>
      <c r="F9" s="21"/>
      <c r="G9" s="21" t="s">
        <v>48</v>
      </c>
      <c r="H9" s="21" t="s">
        <v>57</v>
      </c>
      <c r="I9" s="21" t="s">
        <v>54</v>
      </c>
      <c r="J9" s="21">
        <v>1</v>
      </c>
      <c r="K9" s="21">
        <v>0</v>
      </c>
      <c r="L9" s="21">
        <v>2400</v>
      </c>
      <c r="M9" s="21">
        <f t="shared" si="1"/>
        <v>1000</v>
      </c>
      <c r="N9" s="21">
        <v>600</v>
      </c>
      <c r="O9" s="21">
        <v>0</v>
      </c>
      <c r="P9" s="21">
        <f t="shared" si="0"/>
        <v>400</v>
      </c>
      <c r="Q9" s="22">
        <v>0</v>
      </c>
      <c r="R9" s="23"/>
      <c r="S9" s="16"/>
      <c r="T9" s="15"/>
      <c r="V9" s="27"/>
      <c r="W9" s="27"/>
    </row>
    <row r="10" spans="1:23" ht="20.100000000000001" customHeight="1">
      <c r="A10" s="21">
        <v>6</v>
      </c>
      <c r="B10" s="21" t="s">
        <v>33</v>
      </c>
      <c r="C10" s="21" t="s">
        <v>58</v>
      </c>
      <c r="D10" s="21" t="s">
        <v>59</v>
      </c>
      <c r="E10" s="21" t="s">
        <v>60</v>
      </c>
      <c r="F10" s="21"/>
      <c r="G10" s="21" t="s">
        <v>48</v>
      </c>
      <c r="H10" s="21" t="s">
        <v>53</v>
      </c>
      <c r="I10" s="21" t="s">
        <v>54</v>
      </c>
      <c r="J10" s="21">
        <v>1</v>
      </c>
      <c r="K10" s="21">
        <v>0</v>
      </c>
      <c r="L10" s="21">
        <v>2200</v>
      </c>
      <c r="M10" s="21">
        <f t="shared" si="1"/>
        <v>1000</v>
      </c>
      <c r="N10" s="21">
        <v>600</v>
      </c>
      <c r="O10" s="21">
        <v>0</v>
      </c>
      <c r="P10" s="21">
        <f t="shared" si="0"/>
        <v>400</v>
      </c>
      <c r="Q10" s="22">
        <v>0</v>
      </c>
      <c r="R10" s="24"/>
      <c r="S10" s="17"/>
      <c r="T10" s="15"/>
      <c r="V10" s="27"/>
    </row>
    <row r="11" spans="1:23" ht="20.100000000000001" customHeight="1">
      <c r="A11" s="21">
        <v>7</v>
      </c>
      <c r="B11" s="21" t="s">
        <v>33</v>
      </c>
      <c r="C11" s="21" t="s">
        <v>58</v>
      </c>
      <c r="D11" s="21" t="s">
        <v>59</v>
      </c>
      <c r="E11" s="21" t="s">
        <v>61</v>
      </c>
      <c r="F11" s="21"/>
      <c r="G11" s="21" t="s">
        <v>48</v>
      </c>
      <c r="H11" s="21" t="s">
        <v>53</v>
      </c>
      <c r="I11" s="21" t="s">
        <v>54</v>
      </c>
      <c r="J11" s="21">
        <v>1</v>
      </c>
      <c r="K11" s="21">
        <v>0</v>
      </c>
      <c r="L11" s="21">
        <v>2200</v>
      </c>
      <c r="M11" s="21">
        <f t="shared" si="1"/>
        <v>1000</v>
      </c>
      <c r="N11" s="21">
        <v>600</v>
      </c>
      <c r="O11" s="21">
        <v>0</v>
      </c>
      <c r="P11" s="21">
        <f t="shared" si="0"/>
        <v>400</v>
      </c>
      <c r="Q11" s="22">
        <v>0</v>
      </c>
      <c r="R11" s="24"/>
      <c r="S11" s="17"/>
      <c r="T11" s="15"/>
      <c r="V11" s="27"/>
    </row>
    <row r="12" spans="1:23" ht="20.100000000000001" customHeight="1">
      <c r="A12" s="21">
        <v>8</v>
      </c>
      <c r="B12" s="21" t="s">
        <v>33</v>
      </c>
      <c r="C12" s="21" t="s">
        <v>58</v>
      </c>
      <c r="D12" s="21" t="s">
        <v>62</v>
      </c>
      <c r="E12" s="21" t="s">
        <v>63</v>
      </c>
      <c r="F12" s="21"/>
      <c r="G12" s="21" t="s">
        <v>48</v>
      </c>
      <c r="H12" s="21" t="s">
        <v>53</v>
      </c>
      <c r="I12" s="21" t="s">
        <v>54</v>
      </c>
      <c r="J12" s="21">
        <v>1</v>
      </c>
      <c r="K12" s="21">
        <v>0</v>
      </c>
      <c r="L12" s="21">
        <v>2200</v>
      </c>
      <c r="M12" s="21">
        <f t="shared" si="1"/>
        <v>1000</v>
      </c>
      <c r="N12" s="21">
        <v>600</v>
      </c>
      <c r="O12" s="21">
        <v>0</v>
      </c>
      <c r="P12" s="21">
        <f t="shared" si="0"/>
        <v>400</v>
      </c>
      <c r="Q12" s="22">
        <v>0</v>
      </c>
      <c r="R12" s="24"/>
      <c r="S12" s="17"/>
      <c r="T12" s="15"/>
      <c r="V12" s="27"/>
    </row>
    <row r="13" spans="1:23" ht="20.100000000000001" customHeight="1">
      <c r="A13" s="21">
        <v>9</v>
      </c>
      <c r="B13" s="21" t="s">
        <v>33</v>
      </c>
      <c r="C13" s="21" t="s">
        <v>58</v>
      </c>
      <c r="D13" s="21" t="s">
        <v>62</v>
      </c>
      <c r="E13" s="21" t="s">
        <v>64</v>
      </c>
      <c r="F13" s="21"/>
      <c r="G13" s="21" t="s">
        <v>48</v>
      </c>
      <c r="H13" s="21" t="s">
        <v>53</v>
      </c>
      <c r="I13" s="21" t="s">
        <v>54</v>
      </c>
      <c r="J13" s="21">
        <v>1</v>
      </c>
      <c r="K13" s="21">
        <v>0</v>
      </c>
      <c r="L13" s="21">
        <v>2200</v>
      </c>
      <c r="M13" s="21">
        <f t="shared" si="1"/>
        <v>1000</v>
      </c>
      <c r="N13" s="21">
        <v>600</v>
      </c>
      <c r="O13" s="21">
        <v>0</v>
      </c>
      <c r="P13" s="21">
        <f t="shared" si="0"/>
        <v>400</v>
      </c>
      <c r="Q13" s="22">
        <v>0</v>
      </c>
      <c r="R13" s="24"/>
      <c r="S13" s="17"/>
      <c r="T13" s="15"/>
      <c r="V13" s="27"/>
      <c r="W13" s="27"/>
    </row>
    <row r="14" spans="1:23" ht="20.100000000000001" customHeight="1">
      <c r="A14" s="21">
        <v>10</v>
      </c>
      <c r="B14" s="21" t="s">
        <v>33</v>
      </c>
      <c r="C14" s="21" t="s">
        <v>58</v>
      </c>
      <c r="D14" s="21" t="s">
        <v>59</v>
      </c>
      <c r="E14" s="21" t="s">
        <v>65</v>
      </c>
      <c r="F14" s="21"/>
      <c r="G14" s="21" t="s">
        <v>48</v>
      </c>
      <c r="H14" s="21" t="s">
        <v>57</v>
      </c>
      <c r="I14" s="21" t="s">
        <v>54</v>
      </c>
      <c r="J14" s="21">
        <v>1</v>
      </c>
      <c r="K14" s="21">
        <v>0</v>
      </c>
      <c r="L14" s="21">
        <v>2600</v>
      </c>
      <c r="M14" s="21">
        <f t="shared" si="1"/>
        <v>1000</v>
      </c>
      <c r="N14" s="21">
        <v>600</v>
      </c>
      <c r="O14" s="21">
        <v>0</v>
      </c>
      <c r="P14" s="21">
        <f t="shared" si="0"/>
        <v>400</v>
      </c>
      <c r="Q14" s="22">
        <v>0</v>
      </c>
      <c r="R14" s="24"/>
      <c r="S14" s="17"/>
      <c r="T14" s="15"/>
    </row>
    <row r="15" spans="1:23" ht="20.100000000000001" customHeight="1">
      <c r="A15" s="21">
        <v>11</v>
      </c>
      <c r="B15" s="21" t="s">
        <v>33</v>
      </c>
      <c r="C15" s="21" t="s">
        <v>66</v>
      </c>
      <c r="D15" s="21" t="s">
        <v>67</v>
      </c>
      <c r="E15" s="21" t="s">
        <v>68</v>
      </c>
      <c r="F15" s="21"/>
      <c r="G15" s="21" t="s">
        <v>37</v>
      </c>
      <c r="H15" s="21" t="s">
        <v>38</v>
      </c>
      <c r="I15" s="21" t="s">
        <v>69</v>
      </c>
      <c r="J15" s="21">
        <v>1</v>
      </c>
      <c r="K15" s="21">
        <v>0</v>
      </c>
      <c r="L15" s="21">
        <v>83000</v>
      </c>
      <c r="M15" s="21">
        <f t="shared" si="1"/>
        <v>38610</v>
      </c>
      <c r="N15" s="21">
        <v>23170</v>
      </c>
      <c r="O15" s="21">
        <v>0</v>
      </c>
      <c r="P15" s="21">
        <v>15440</v>
      </c>
      <c r="Q15" s="22">
        <v>0</v>
      </c>
      <c r="R15" s="24"/>
      <c r="S15" s="16"/>
      <c r="T15" s="15"/>
    </row>
    <row r="16" spans="1:23" ht="20.100000000000001" customHeight="1">
      <c r="A16" s="21">
        <v>12</v>
      </c>
      <c r="B16" s="21" t="s">
        <v>33</v>
      </c>
      <c r="C16" s="21" t="s">
        <v>66</v>
      </c>
      <c r="D16" s="21" t="s">
        <v>70</v>
      </c>
      <c r="E16" s="21" t="s">
        <v>71</v>
      </c>
      <c r="F16" s="21"/>
      <c r="G16" s="21" t="s">
        <v>48</v>
      </c>
      <c r="H16" s="21" t="s">
        <v>53</v>
      </c>
      <c r="I16" s="21" t="s">
        <v>54</v>
      </c>
      <c r="J16" s="21">
        <v>1</v>
      </c>
      <c r="K16" s="21">
        <v>0</v>
      </c>
      <c r="L16" s="21">
        <v>2200</v>
      </c>
      <c r="M16" s="21">
        <f t="shared" si="1"/>
        <v>1000</v>
      </c>
      <c r="N16" s="21">
        <v>600</v>
      </c>
      <c r="O16" s="21">
        <v>0</v>
      </c>
      <c r="P16" s="21">
        <f t="shared" ref="P16:P22" si="2">(N16/3)*2</f>
        <v>400</v>
      </c>
      <c r="Q16" s="22">
        <v>0</v>
      </c>
      <c r="R16" s="23"/>
      <c r="S16" s="16"/>
      <c r="T16" s="15"/>
    </row>
    <row r="17" spans="1:20" ht="20.100000000000001" customHeight="1">
      <c r="A17" s="21">
        <v>13</v>
      </c>
      <c r="B17" s="21" t="s">
        <v>33</v>
      </c>
      <c r="C17" s="21" t="s">
        <v>66</v>
      </c>
      <c r="D17" s="21" t="s">
        <v>72</v>
      </c>
      <c r="E17" s="21" t="s">
        <v>73</v>
      </c>
      <c r="F17" s="21"/>
      <c r="G17" s="21" t="s">
        <v>48</v>
      </c>
      <c r="H17" s="21" t="s">
        <v>53</v>
      </c>
      <c r="I17" s="21" t="s">
        <v>54</v>
      </c>
      <c r="J17" s="21">
        <v>1</v>
      </c>
      <c r="K17" s="21">
        <v>0</v>
      </c>
      <c r="L17" s="21">
        <v>2200</v>
      </c>
      <c r="M17" s="21">
        <f t="shared" si="1"/>
        <v>1000</v>
      </c>
      <c r="N17" s="21">
        <v>600</v>
      </c>
      <c r="O17" s="21">
        <v>0</v>
      </c>
      <c r="P17" s="21">
        <f t="shared" si="2"/>
        <v>400</v>
      </c>
      <c r="Q17" s="22">
        <v>0</v>
      </c>
      <c r="R17" s="23"/>
      <c r="S17" s="16"/>
      <c r="T17" s="15"/>
    </row>
    <row r="18" spans="1:20" ht="20.100000000000001" customHeight="1">
      <c r="A18" s="21">
        <v>14</v>
      </c>
      <c r="B18" s="21" t="s">
        <v>33</v>
      </c>
      <c r="C18" s="21" t="s">
        <v>66</v>
      </c>
      <c r="D18" s="21" t="s">
        <v>74</v>
      </c>
      <c r="E18" s="21" t="s">
        <v>75</v>
      </c>
      <c r="F18" s="21"/>
      <c r="G18" s="21" t="s">
        <v>48</v>
      </c>
      <c r="H18" s="21" t="s">
        <v>53</v>
      </c>
      <c r="I18" s="21" t="s">
        <v>54</v>
      </c>
      <c r="J18" s="21">
        <v>1</v>
      </c>
      <c r="K18" s="21">
        <v>0</v>
      </c>
      <c r="L18" s="21">
        <v>2200</v>
      </c>
      <c r="M18" s="21">
        <f t="shared" si="1"/>
        <v>1000</v>
      </c>
      <c r="N18" s="21">
        <v>600</v>
      </c>
      <c r="O18" s="21">
        <v>0</v>
      </c>
      <c r="P18" s="21">
        <f t="shared" si="2"/>
        <v>400</v>
      </c>
      <c r="Q18" s="22">
        <v>0</v>
      </c>
      <c r="R18" s="23"/>
      <c r="S18" s="16"/>
      <c r="T18" s="15"/>
    </row>
    <row r="19" spans="1:20" ht="20.100000000000001" customHeight="1">
      <c r="A19" s="21">
        <v>15</v>
      </c>
      <c r="B19" s="21" t="s">
        <v>33</v>
      </c>
      <c r="C19" s="21" t="s">
        <v>66</v>
      </c>
      <c r="D19" s="21" t="s">
        <v>76</v>
      </c>
      <c r="E19" s="21" t="s">
        <v>77</v>
      </c>
      <c r="F19" s="21"/>
      <c r="G19" s="21" t="s">
        <v>48</v>
      </c>
      <c r="H19" s="21" t="s">
        <v>53</v>
      </c>
      <c r="I19" s="21" t="s">
        <v>54</v>
      </c>
      <c r="J19" s="21">
        <v>1</v>
      </c>
      <c r="K19" s="21">
        <v>0</v>
      </c>
      <c r="L19" s="21">
        <v>2200</v>
      </c>
      <c r="M19" s="21">
        <f t="shared" si="1"/>
        <v>1000</v>
      </c>
      <c r="N19" s="21">
        <v>600</v>
      </c>
      <c r="O19" s="21">
        <v>0</v>
      </c>
      <c r="P19" s="21">
        <f t="shared" si="2"/>
        <v>400</v>
      </c>
      <c r="Q19" s="22">
        <v>0</v>
      </c>
      <c r="R19" s="23"/>
      <c r="S19" s="16"/>
      <c r="T19" s="15"/>
    </row>
    <row r="20" spans="1:20" ht="20.100000000000001" customHeight="1">
      <c r="A20" s="21">
        <v>16</v>
      </c>
      <c r="B20" s="21" t="s">
        <v>33</v>
      </c>
      <c r="C20" s="21" t="s">
        <v>66</v>
      </c>
      <c r="D20" s="21" t="s">
        <v>78</v>
      </c>
      <c r="E20" s="21" t="s">
        <v>79</v>
      </c>
      <c r="F20" s="21"/>
      <c r="G20" s="21" t="s">
        <v>48</v>
      </c>
      <c r="H20" s="21" t="s">
        <v>53</v>
      </c>
      <c r="I20" s="21" t="s">
        <v>54</v>
      </c>
      <c r="J20" s="21">
        <v>1</v>
      </c>
      <c r="K20" s="21">
        <v>0</v>
      </c>
      <c r="L20" s="21">
        <v>2200</v>
      </c>
      <c r="M20" s="21">
        <f t="shared" si="1"/>
        <v>1000</v>
      </c>
      <c r="N20" s="21">
        <v>600</v>
      </c>
      <c r="O20" s="21">
        <v>0</v>
      </c>
      <c r="P20" s="21">
        <f t="shared" si="2"/>
        <v>400</v>
      </c>
      <c r="Q20" s="22">
        <v>0</v>
      </c>
      <c r="R20" s="23"/>
      <c r="S20" s="16"/>
      <c r="T20" s="15"/>
    </row>
    <row r="21" spans="1:20" ht="20.100000000000001" customHeight="1">
      <c r="A21" s="21">
        <v>17</v>
      </c>
      <c r="B21" s="21" t="s">
        <v>33</v>
      </c>
      <c r="C21" s="21" t="s">
        <v>66</v>
      </c>
      <c r="D21" s="21" t="s">
        <v>70</v>
      </c>
      <c r="E21" s="21" t="s">
        <v>80</v>
      </c>
      <c r="F21" s="21"/>
      <c r="G21" s="21" t="s">
        <v>48</v>
      </c>
      <c r="H21" s="21" t="s">
        <v>53</v>
      </c>
      <c r="I21" s="21" t="s">
        <v>54</v>
      </c>
      <c r="J21" s="21">
        <v>1</v>
      </c>
      <c r="K21" s="21">
        <v>0</v>
      </c>
      <c r="L21" s="21">
        <v>2200</v>
      </c>
      <c r="M21" s="21">
        <f t="shared" si="1"/>
        <v>1000</v>
      </c>
      <c r="N21" s="21">
        <v>600</v>
      </c>
      <c r="O21" s="21">
        <v>0</v>
      </c>
      <c r="P21" s="21">
        <f t="shared" si="2"/>
        <v>400</v>
      </c>
      <c r="Q21" s="22">
        <v>0</v>
      </c>
      <c r="R21" s="23"/>
      <c r="S21" s="16"/>
      <c r="T21" s="15"/>
    </row>
    <row r="22" spans="1:20" ht="20.100000000000001" customHeight="1">
      <c r="A22" s="21">
        <v>18</v>
      </c>
      <c r="B22" s="21" t="s">
        <v>33</v>
      </c>
      <c r="C22" s="21" t="s">
        <v>66</v>
      </c>
      <c r="D22" s="21" t="s">
        <v>81</v>
      </c>
      <c r="E22" s="21" t="s">
        <v>82</v>
      </c>
      <c r="F22" s="21"/>
      <c r="G22" s="21" t="s">
        <v>48</v>
      </c>
      <c r="H22" s="21" t="s">
        <v>53</v>
      </c>
      <c r="I22" s="21" t="s">
        <v>54</v>
      </c>
      <c r="J22" s="21">
        <v>1</v>
      </c>
      <c r="K22" s="21">
        <v>0</v>
      </c>
      <c r="L22" s="21">
        <v>2200</v>
      </c>
      <c r="M22" s="21">
        <f t="shared" si="1"/>
        <v>1000</v>
      </c>
      <c r="N22" s="21">
        <v>600</v>
      </c>
      <c r="O22" s="21">
        <v>0</v>
      </c>
      <c r="P22" s="21">
        <f t="shared" si="2"/>
        <v>400</v>
      </c>
      <c r="Q22" s="22">
        <v>0</v>
      </c>
      <c r="R22" s="23"/>
      <c r="S22" s="16"/>
      <c r="T22" s="15"/>
    </row>
    <row r="23" spans="1:20" ht="20.100000000000001" customHeight="1">
      <c r="A23" s="21">
        <v>19</v>
      </c>
      <c r="B23" s="21" t="s">
        <v>33</v>
      </c>
      <c r="C23" s="21" t="s">
        <v>83</v>
      </c>
      <c r="D23" s="21" t="s">
        <v>84</v>
      </c>
      <c r="E23" s="21" t="s">
        <v>85</v>
      </c>
      <c r="F23" s="21"/>
      <c r="G23" s="21" t="s">
        <v>86</v>
      </c>
      <c r="H23" s="21" t="s">
        <v>87</v>
      </c>
      <c r="I23" s="21" t="s">
        <v>88</v>
      </c>
      <c r="J23" s="21">
        <v>1</v>
      </c>
      <c r="K23" s="21">
        <v>0</v>
      </c>
      <c r="L23" s="21">
        <v>25800</v>
      </c>
      <c r="M23" s="21">
        <f t="shared" si="1"/>
        <v>6660</v>
      </c>
      <c r="N23" s="21">
        <v>4000</v>
      </c>
      <c r="O23" s="21">
        <v>0</v>
      </c>
      <c r="P23" s="21">
        <v>2660</v>
      </c>
      <c r="Q23" s="22">
        <v>0</v>
      </c>
      <c r="R23" s="23"/>
      <c r="S23" s="16"/>
      <c r="T23" s="15"/>
    </row>
    <row r="24" spans="1:20" ht="20.100000000000001" customHeight="1">
      <c r="A24" s="21">
        <v>20</v>
      </c>
      <c r="B24" s="21" t="s">
        <v>33</v>
      </c>
      <c r="C24" s="21" t="s">
        <v>83</v>
      </c>
      <c r="D24" s="21" t="s">
        <v>89</v>
      </c>
      <c r="E24" s="21" t="s">
        <v>90</v>
      </c>
      <c r="F24" s="21"/>
      <c r="G24" s="21" t="s">
        <v>48</v>
      </c>
      <c r="H24" s="21" t="s">
        <v>53</v>
      </c>
      <c r="I24" s="21" t="s">
        <v>54</v>
      </c>
      <c r="J24" s="21">
        <v>1</v>
      </c>
      <c r="K24" s="21">
        <v>0</v>
      </c>
      <c r="L24" s="21">
        <v>2200</v>
      </c>
      <c r="M24" s="21">
        <f t="shared" si="1"/>
        <v>1000</v>
      </c>
      <c r="N24" s="21">
        <v>600</v>
      </c>
      <c r="O24" s="21">
        <v>0</v>
      </c>
      <c r="P24" s="21">
        <f>(N24/3)*2</f>
        <v>400</v>
      </c>
      <c r="Q24" s="22">
        <v>0</v>
      </c>
      <c r="R24" s="23"/>
      <c r="S24" s="16"/>
      <c r="T24" s="15"/>
    </row>
    <row r="25" spans="1:20" ht="20.100000000000001" customHeight="1">
      <c r="A25" s="21">
        <v>21</v>
      </c>
      <c r="B25" s="21" t="s">
        <v>33</v>
      </c>
      <c r="C25" s="21" t="s">
        <v>91</v>
      </c>
      <c r="D25" s="21" t="s">
        <v>92</v>
      </c>
      <c r="E25" s="21" t="s">
        <v>93</v>
      </c>
      <c r="F25" s="21"/>
      <c r="G25" s="21" t="s">
        <v>37</v>
      </c>
      <c r="H25" s="21" t="s">
        <v>38</v>
      </c>
      <c r="I25" s="21" t="s">
        <v>39</v>
      </c>
      <c r="J25" s="21">
        <v>1</v>
      </c>
      <c r="K25" s="21">
        <v>0</v>
      </c>
      <c r="L25" s="21">
        <v>104700</v>
      </c>
      <c r="M25" s="21">
        <f t="shared" si="1"/>
        <v>44700</v>
      </c>
      <c r="N25" s="21">
        <v>26820</v>
      </c>
      <c r="O25" s="21">
        <v>0</v>
      </c>
      <c r="P25" s="21">
        <f>(N25/3)*2</f>
        <v>17880</v>
      </c>
      <c r="Q25" s="22">
        <v>0</v>
      </c>
      <c r="R25" s="23"/>
      <c r="S25" s="16"/>
      <c r="T25" s="15"/>
    </row>
    <row r="26" spans="1:20" ht="20.100000000000001" customHeight="1">
      <c r="A26" s="21">
        <v>22</v>
      </c>
      <c r="B26" s="21" t="s">
        <v>33</v>
      </c>
      <c r="C26" s="21" t="s">
        <v>91</v>
      </c>
      <c r="D26" s="21" t="s">
        <v>94</v>
      </c>
      <c r="E26" s="21" t="s">
        <v>95</v>
      </c>
      <c r="F26" s="21"/>
      <c r="G26" s="21" t="s">
        <v>48</v>
      </c>
      <c r="H26" s="21" t="s">
        <v>49</v>
      </c>
      <c r="I26" s="21" t="s">
        <v>50</v>
      </c>
      <c r="J26" s="21">
        <v>1</v>
      </c>
      <c r="K26" s="21">
        <v>0</v>
      </c>
      <c r="L26" s="21">
        <v>3500</v>
      </c>
      <c r="M26" s="21">
        <f t="shared" si="1"/>
        <v>1000</v>
      </c>
      <c r="N26" s="21">
        <v>600</v>
      </c>
      <c r="O26" s="21">
        <v>0</v>
      </c>
      <c r="P26" s="21">
        <f>(N26/3)*2</f>
        <v>400</v>
      </c>
      <c r="Q26" s="22">
        <v>0</v>
      </c>
      <c r="R26" s="24"/>
      <c r="S26" s="17"/>
      <c r="T26" s="15"/>
    </row>
    <row r="27" spans="1:20" ht="20.100000000000001" customHeight="1">
      <c r="A27" s="21">
        <v>23</v>
      </c>
      <c r="B27" s="21" t="s">
        <v>33</v>
      </c>
      <c r="C27" s="21" t="s">
        <v>96</v>
      </c>
      <c r="D27" s="21" t="s">
        <v>97</v>
      </c>
      <c r="E27" s="21" t="s">
        <v>98</v>
      </c>
      <c r="F27" s="21"/>
      <c r="G27" s="21" t="s">
        <v>37</v>
      </c>
      <c r="H27" s="21" t="s">
        <v>38</v>
      </c>
      <c r="I27" s="21" t="s">
        <v>39</v>
      </c>
      <c r="J27" s="21">
        <v>1</v>
      </c>
      <c r="K27" s="21">
        <v>0</v>
      </c>
      <c r="L27" s="21">
        <v>109000</v>
      </c>
      <c r="M27" s="21">
        <f t="shared" si="1"/>
        <v>44700</v>
      </c>
      <c r="N27" s="21">
        <v>26820</v>
      </c>
      <c r="O27" s="21">
        <v>0</v>
      </c>
      <c r="P27" s="21">
        <f>(N27/3)*2</f>
        <v>17880</v>
      </c>
      <c r="Q27" s="22">
        <v>0</v>
      </c>
      <c r="R27" s="23"/>
      <c r="S27" s="18"/>
      <c r="T27" s="15"/>
    </row>
    <row r="28" spans="1:20" ht="20.100000000000001" customHeight="1">
      <c r="A28" s="21">
        <v>24</v>
      </c>
      <c r="B28" s="21" t="s">
        <v>33</v>
      </c>
      <c r="C28" s="21" t="s">
        <v>96</v>
      </c>
      <c r="D28" s="21" t="s">
        <v>99</v>
      </c>
      <c r="E28" s="21" t="s">
        <v>100</v>
      </c>
      <c r="F28" s="21"/>
      <c r="G28" s="21" t="s">
        <v>37</v>
      </c>
      <c r="H28" s="21" t="s">
        <v>101</v>
      </c>
      <c r="I28" s="21" t="s">
        <v>102</v>
      </c>
      <c r="J28" s="21">
        <v>1</v>
      </c>
      <c r="K28" s="21">
        <v>0</v>
      </c>
      <c r="L28" s="21">
        <v>111000</v>
      </c>
      <c r="M28" s="21">
        <f t="shared" si="1"/>
        <v>38610</v>
      </c>
      <c r="N28" s="21">
        <v>23170</v>
      </c>
      <c r="O28" s="21">
        <v>0</v>
      </c>
      <c r="P28" s="26">
        <v>15440</v>
      </c>
      <c r="Q28" s="22">
        <v>0</v>
      </c>
      <c r="R28" s="23"/>
      <c r="S28" s="16"/>
      <c r="T28" s="15"/>
    </row>
    <row r="29" spans="1:20" ht="20.100000000000001" customHeight="1">
      <c r="A29" s="21">
        <v>25</v>
      </c>
      <c r="B29" s="21" t="s">
        <v>33</v>
      </c>
      <c r="C29" s="21" t="s">
        <v>96</v>
      </c>
      <c r="D29" s="21" t="s">
        <v>103</v>
      </c>
      <c r="E29" s="21" t="s">
        <v>104</v>
      </c>
      <c r="F29" s="21"/>
      <c r="G29" s="21" t="s">
        <v>37</v>
      </c>
      <c r="H29" s="21" t="s">
        <v>38</v>
      </c>
      <c r="I29" s="21" t="s">
        <v>39</v>
      </c>
      <c r="J29" s="21">
        <v>1</v>
      </c>
      <c r="K29" s="21">
        <v>0</v>
      </c>
      <c r="L29" s="21">
        <v>104700</v>
      </c>
      <c r="M29" s="21">
        <f t="shared" si="1"/>
        <v>44700</v>
      </c>
      <c r="N29" s="21">
        <v>26820</v>
      </c>
      <c r="O29" s="21">
        <v>0</v>
      </c>
      <c r="P29" s="21">
        <f t="shared" ref="P29:P41" si="3">(N29/3)*2</f>
        <v>17880</v>
      </c>
      <c r="Q29" s="22">
        <v>0</v>
      </c>
      <c r="R29" s="23"/>
      <c r="S29" s="16"/>
      <c r="T29" s="15"/>
    </row>
    <row r="30" spans="1:20" ht="20.100000000000001" customHeight="1">
      <c r="A30" s="21">
        <v>26</v>
      </c>
      <c r="B30" s="21" t="s">
        <v>33</v>
      </c>
      <c r="C30" s="21" t="s">
        <v>105</v>
      </c>
      <c r="D30" s="21" t="s">
        <v>106</v>
      </c>
      <c r="E30" s="21" t="s">
        <v>107</v>
      </c>
      <c r="F30" s="21"/>
      <c r="G30" s="21" t="s">
        <v>37</v>
      </c>
      <c r="H30" s="21" t="s">
        <v>108</v>
      </c>
      <c r="I30" s="21" t="s">
        <v>109</v>
      </c>
      <c r="J30" s="21">
        <v>1</v>
      </c>
      <c r="K30" s="21">
        <v>0</v>
      </c>
      <c r="L30" s="21">
        <v>128000</v>
      </c>
      <c r="M30" s="21">
        <f t="shared" si="1"/>
        <v>44700</v>
      </c>
      <c r="N30" s="21">
        <v>26820</v>
      </c>
      <c r="O30" s="21">
        <v>0</v>
      </c>
      <c r="P30" s="21">
        <f t="shared" si="3"/>
        <v>17880</v>
      </c>
      <c r="Q30" s="22">
        <v>0</v>
      </c>
      <c r="R30" s="24"/>
      <c r="S30" s="17"/>
      <c r="T30" s="15"/>
    </row>
    <row r="31" spans="1:20" ht="20.100000000000001" customHeight="1">
      <c r="A31" s="21">
        <v>27</v>
      </c>
      <c r="B31" s="21" t="s">
        <v>33</v>
      </c>
      <c r="C31" s="21" t="s">
        <v>105</v>
      </c>
      <c r="D31" s="21" t="s">
        <v>110</v>
      </c>
      <c r="E31" s="21" t="s">
        <v>111</v>
      </c>
      <c r="F31" s="21"/>
      <c r="G31" s="21" t="s">
        <v>37</v>
      </c>
      <c r="H31" s="21" t="s">
        <v>112</v>
      </c>
      <c r="I31" s="21" t="s">
        <v>113</v>
      </c>
      <c r="J31" s="21">
        <v>1</v>
      </c>
      <c r="K31" s="21">
        <v>0</v>
      </c>
      <c r="L31" s="21">
        <v>91000</v>
      </c>
      <c r="M31" s="21">
        <f t="shared" si="1"/>
        <v>44700</v>
      </c>
      <c r="N31" s="21">
        <v>26820</v>
      </c>
      <c r="O31" s="21">
        <v>0</v>
      </c>
      <c r="P31" s="21">
        <f t="shared" si="3"/>
        <v>17880</v>
      </c>
      <c r="Q31" s="22">
        <v>0</v>
      </c>
      <c r="R31" s="24"/>
      <c r="S31" s="17"/>
      <c r="T31" s="15"/>
    </row>
    <row r="32" spans="1:20" ht="20.100000000000001" customHeight="1">
      <c r="A32" s="21">
        <v>28</v>
      </c>
      <c r="B32" s="21" t="s">
        <v>33</v>
      </c>
      <c r="C32" s="21" t="s">
        <v>105</v>
      </c>
      <c r="D32" s="21" t="s">
        <v>114</v>
      </c>
      <c r="E32" s="21" t="s">
        <v>115</v>
      </c>
      <c r="F32" s="21"/>
      <c r="G32" s="21" t="s">
        <v>48</v>
      </c>
      <c r="H32" s="21" t="s">
        <v>53</v>
      </c>
      <c r="I32" s="21" t="s">
        <v>54</v>
      </c>
      <c r="J32" s="21">
        <v>1</v>
      </c>
      <c r="K32" s="21">
        <v>0</v>
      </c>
      <c r="L32" s="21">
        <v>2200</v>
      </c>
      <c r="M32" s="21">
        <f t="shared" si="1"/>
        <v>1000</v>
      </c>
      <c r="N32" s="21">
        <v>600</v>
      </c>
      <c r="O32" s="21">
        <v>0</v>
      </c>
      <c r="P32" s="21">
        <f t="shared" si="3"/>
        <v>400</v>
      </c>
      <c r="Q32" s="22">
        <v>0</v>
      </c>
      <c r="R32" s="24"/>
      <c r="S32" s="17"/>
      <c r="T32" s="15"/>
    </row>
    <row r="33" spans="1:21" ht="20.100000000000001" customHeight="1">
      <c r="A33" s="21">
        <v>29</v>
      </c>
      <c r="B33" s="21" t="s">
        <v>33</v>
      </c>
      <c r="C33" s="21" t="s">
        <v>105</v>
      </c>
      <c r="D33" s="21" t="s">
        <v>110</v>
      </c>
      <c r="E33" s="21" t="s">
        <v>111</v>
      </c>
      <c r="F33" s="21"/>
      <c r="G33" s="21" t="s">
        <v>42</v>
      </c>
      <c r="H33" s="21" t="s">
        <v>116</v>
      </c>
      <c r="I33" s="21" t="s">
        <v>117</v>
      </c>
      <c r="J33" s="21">
        <v>1</v>
      </c>
      <c r="K33" s="21">
        <v>0</v>
      </c>
      <c r="L33" s="21">
        <v>10000</v>
      </c>
      <c r="M33" s="21">
        <f t="shared" si="1"/>
        <v>2850</v>
      </c>
      <c r="N33" s="21">
        <v>1710</v>
      </c>
      <c r="O33" s="21">
        <v>0</v>
      </c>
      <c r="P33" s="21">
        <f t="shared" si="3"/>
        <v>1140</v>
      </c>
      <c r="Q33" s="22">
        <v>0</v>
      </c>
      <c r="R33" s="24"/>
      <c r="S33" s="17"/>
      <c r="T33" s="15"/>
      <c r="U33" s="14"/>
    </row>
    <row r="34" spans="1:21" ht="20.100000000000001" customHeight="1">
      <c r="A34" s="21">
        <v>30</v>
      </c>
      <c r="B34" s="21" t="s">
        <v>33</v>
      </c>
      <c r="C34" s="21" t="s">
        <v>118</v>
      </c>
      <c r="D34" s="21" t="s">
        <v>119</v>
      </c>
      <c r="E34" s="21" t="s">
        <v>120</v>
      </c>
      <c r="F34" s="21"/>
      <c r="G34" s="21" t="s">
        <v>48</v>
      </c>
      <c r="H34" s="21" t="s">
        <v>53</v>
      </c>
      <c r="I34" s="21" t="s">
        <v>54</v>
      </c>
      <c r="J34" s="21">
        <v>1</v>
      </c>
      <c r="K34" s="21">
        <v>0</v>
      </c>
      <c r="L34" s="21">
        <v>2200</v>
      </c>
      <c r="M34" s="21">
        <f t="shared" si="1"/>
        <v>1000</v>
      </c>
      <c r="N34" s="21">
        <v>600</v>
      </c>
      <c r="O34" s="21">
        <v>0</v>
      </c>
      <c r="P34" s="21">
        <f t="shared" si="3"/>
        <v>400</v>
      </c>
      <c r="Q34" s="22">
        <v>0</v>
      </c>
      <c r="R34" s="23"/>
      <c r="S34" s="16"/>
      <c r="T34" s="15"/>
    </row>
    <row r="35" spans="1:21" ht="20.100000000000001" customHeight="1">
      <c r="A35" s="21">
        <v>31</v>
      </c>
      <c r="B35" s="21" t="s">
        <v>33</v>
      </c>
      <c r="C35" s="21" t="s">
        <v>118</v>
      </c>
      <c r="D35" s="21" t="s">
        <v>121</v>
      </c>
      <c r="E35" s="21" t="s">
        <v>122</v>
      </c>
      <c r="F35" s="21"/>
      <c r="G35" s="21" t="s">
        <v>48</v>
      </c>
      <c r="H35" s="21" t="s">
        <v>53</v>
      </c>
      <c r="I35" s="21" t="s">
        <v>54</v>
      </c>
      <c r="J35" s="21">
        <v>1</v>
      </c>
      <c r="K35" s="21">
        <v>0</v>
      </c>
      <c r="L35" s="21">
        <v>2200</v>
      </c>
      <c r="M35" s="21">
        <f t="shared" si="1"/>
        <v>1000</v>
      </c>
      <c r="N35" s="21">
        <v>600</v>
      </c>
      <c r="O35" s="21">
        <v>0</v>
      </c>
      <c r="P35" s="21">
        <f t="shared" si="3"/>
        <v>400</v>
      </c>
      <c r="Q35" s="22">
        <v>0</v>
      </c>
      <c r="R35" s="23"/>
      <c r="S35" s="16"/>
      <c r="T35" s="15"/>
    </row>
    <row r="36" spans="1:21" ht="20.100000000000001" customHeight="1">
      <c r="A36" s="21">
        <v>32</v>
      </c>
      <c r="B36" s="21" t="s">
        <v>33</v>
      </c>
      <c r="C36" s="21" t="s">
        <v>118</v>
      </c>
      <c r="D36" s="21" t="s">
        <v>123</v>
      </c>
      <c r="E36" s="21" t="s">
        <v>124</v>
      </c>
      <c r="F36" s="21"/>
      <c r="G36" s="21" t="s">
        <v>48</v>
      </c>
      <c r="H36" s="21" t="s">
        <v>53</v>
      </c>
      <c r="I36" s="21" t="s">
        <v>54</v>
      </c>
      <c r="J36" s="21">
        <v>1</v>
      </c>
      <c r="K36" s="21">
        <v>0</v>
      </c>
      <c r="L36" s="21">
        <v>2200</v>
      </c>
      <c r="M36" s="21">
        <f t="shared" si="1"/>
        <v>1000</v>
      </c>
      <c r="N36" s="21">
        <v>600</v>
      </c>
      <c r="O36" s="21">
        <v>0</v>
      </c>
      <c r="P36" s="21">
        <f t="shared" si="3"/>
        <v>400</v>
      </c>
      <c r="Q36" s="22">
        <v>0</v>
      </c>
      <c r="R36" s="23"/>
      <c r="S36" s="16"/>
      <c r="T36" s="15"/>
    </row>
    <row r="37" spans="1:21" ht="20.100000000000001" customHeight="1">
      <c r="A37" s="21">
        <v>33</v>
      </c>
      <c r="B37" s="21" t="s">
        <v>33</v>
      </c>
      <c r="C37" s="21" t="s">
        <v>125</v>
      </c>
      <c r="D37" s="21" t="s">
        <v>126</v>
      </c>
      <c r="E37" s="21" t="s">
        <v>127</v>
      </c>
      <c r="F37" s="21"/>
      <c r="G37" s="21" t="s">
        <v>42</v>
      </c>
      <c r="H37" s="21" t="s">
        <v>128</v>
      </c>
      <c r="I37" s="21" t="s">
        <v>129</v>
      </c>
      <c r="J37" s="21">
        <v>1</v>
      </c>
      <c r="K37" s="21">
        <v>0</v>
      </c>
      <c r="L37" s="21">
        <v>6350</v>
      </c>
      <c r="M37" s="21">
        <f t="shared" si="1"/>
        <v>1950</v>
      </c>
      <c r="N37" s="21">
        <v>1170</v>
      </c>
      <c r="O37" s="21">
        <v>0</v>
      </c>
      <c r="P37" s="21">
        <f t="shared" si="3"/>
        <v>780</v>
      </c>
      <c r="Q37" s="22">
        <v>0</v>
      </c>
      <c r="R37" s="25"/>
      <c r="S37" s="16"/>
      <c r="T37" s="15"/>
    </row>
    <row r="38" spans="1:21" ht="20.100000000000001" customHeight="1">
      <c r="A38" s="21">
        <v>34</v>
      </c>
      <c r="B38" s="21" t="s">
        <v>33</v>
      </c>
      <c r="C38" s="21" t="s">
        <v>125</v>
      </c>
      <c r="D38" s="21" t="s">
        <v>130</v>
      </c>
      <c r="E38" s="21" t="s">
        <v>131</v>
      </c>
      <c r="F38" s="21"/>
      <c r="G38" s="21" t="s">
        <v>37</v>
      </c>
      <c r="H38" s="21" t="s">
        <v>38</v>
      </c>
      <c r="I38" s="21" t="s">
        <v>39</v>
      </c>
      <c r="J38" s="21">
        <v>1</v>
      </c>
      <c r="K38" s="21">
        <v>0</v>
      </c>
      <c r="L38" s="21">
        <v>103500</v>
      </c>
      <c r="M38" s="21">
        <f t="shared" si="1"/>
        <v>44700</v>
      </c>
      <c r="N38" s="21">
        <v>26820</v>
      </c>
      <c r="O38" s="21">
        <v>0</v>
      </c>
      <c r="P38" s="21">
        <f t="shared" si="3"/>
        <v>17880</v>
      </c>
      <c r="Q38" s="22">
        <v>0</v>
      </c>
      <c r="R38" s="23"/>
      <c r="S38" s="16"/>
      <c r="T38" s="15"/>
    </row>
    <row r="39" spans="1:21" ht="20.100000000000001" customHeight="1">
      <c r="A39" s="21">
        <v>35</v>
      </c>
      <c r="B39" s="21" t="s">
        <v>33</v>
      </c>
      <c r="C39" s="21" t="s">
        <v>125</v>
      </c>
      <c r="D39" s="21" t="s">
        <v>130</v>
      </c>
      <c r="E39" s="21" t="s">
        <v>131</v>
      </c>
      <c r="F39" s="21"/>
      <c r="G39" s="21" t="s">
        <v>42</v>
      </c>
      <c r="H39" s="21" t="s">
        <v>43</v>
      </c>
      <c r="I39" s="21" t="s">
        <v>132</v>
      </c>
      <c r="J39" s="21">
        <v>1</v>
      </c>
      <c r="K39" s="21">
        <v>0</v>
      </c>
      <c r="L39" s="21">
        <v>8000</v>
      </c>
      <c r="M39" s="21">
        <f t="shared" si="1"/>
        <v>2850</v>
      </c>
      <c r="N39" s="21">
        <v>1710</v>
      </c>
      <c r="O39" s="21">
        <v>0</v>
      </c>
      <c r="P39" s="21">
        <f t="shared" si="3"/>
        <v>1140</v>
      </c>
      <c r="Q39" s="22">
        <v>0</v>
      </c>
      <c r="R39" s="23"/>
      <c r="S39" s="16"/>
      <c r="T39" s="15"/>
    </row>
    <row r="40" spans="1:21" ht="20.100000000000001" customHeight="1">
      <c r="A40" s="21">
        <v>36</v>
      </c>
      <c r="B40" s="21" t="s">
        <v>33</v>
      </c>
      <c r="C40" s="21" t="s">
        <v>125</v>
      </c>
      <c r="D40" s="21" t="s">
        <v>130</v>
      </c>
      <c r="E40" s="21" t="s">
        <v>133</v>
      </c>
      <c r="F40" s="21"/>
      <c r="G40" s="21" t="s">
        <v>37</v>
      </c>
      <c r="H40" s="21" t="s">
        <v>38</v>
      </c>
      <c r="I40" s="21" t="s">
        <v>39</v>
      </c>
      <c r="J40" s="21">
        <v>1</v>
      </c>
      <c r="K40" s="21">
        <v>0</v>
      </c>
      <c r="L40" s="21">
        <v>104000</v>
      </c>
      <c r="M40" s="21">
        <f t="shared" si="1"/>
        <v>44700</v>
      </c>
      <c r="N40" s="21">
        <v>26820</v>
      </c>
      <c r="O40" s="21">
        <v>0</v>
      </c>
      <c r="P40" s="21">
        <f t="shared" si="3"/>
        <v>17880</v>
      </c>
      <c r="Q40" s="22">
        <v>0</v>
      </c>
      <c r="R40" s="23"/>
      <c r="S40" s="16"/>
      <c r="T40" s="15"/>
    </row>
    <row r="41" spans="1:21" ht="20.100000000000001" customHeight="1">
      <c r="A41" s="21">
        <v>37</v>
      </c>
      <c r="B41" s="21" t="s">
        <v>33</v>
      </c>
      <c r="C41" s="21" t="s">
        <v>125</v>
      </c>
      <c r="D41" s="21" t="s">
        <v>130</v>
      </c>
      <c r="E41" s="21" t="s">
        <v>133</v>
      </c>
      <c r="F41" s="21"/>
      <c r="G41" s="21" t="s">
        <v>42</v>
      </c>
      <c r="H41" s="21" t="s">
        <v>43</v>
      </c>
      <c r="I41" s="21" t="s">
        <v>132</v>
      </c>
      <c r="J41" s="21">
        <v>1</v>
      </c>
      <c r="K41" s="21">
        <v>0</v>
      </c>
      <c r="L41" s="21">
        <v>8000</v>
      </c>
      <c r="M41" s="21">
        <f t="shared" si="1"/>
        <v>2850</v>
      </c>
      <c r="N41" s="21">
        <v>1710</v>
      </c>
      <c r="O41" s="21">
        <v>0</v>
      </c>
      <c r="P41" s="21">
        <f t="shared" si="3"/>
        <v>1140</v>
      </c>
      <c r="Q41" s="22">
        <v>0</v>
      </c>
      <c r="R41" s="23"/>
      <c r="S41" s="16"/>
      <c r="T41" s="15"/>
    </row>
    <row r="42" spans="1:21" ht="20.100000000000001" customHeight="1">
      <c r="A42" s="21">
        <v>38</v>
      </c>
      <c r="B42" s="21" t="s">
        <v>33</v>
      </c>
      <c r="C42" s="21" t="s">
        <v>125</v>
      </c>
      <c r="D42" s="21" t="s">
        <v>134</v>
      </c>
      <c r="E42" s="21" t="s">
        <v>135</v>
      </c>
      <c r="F42" s="21"/>
      <c r="G42" s="21" t="s">
        <v>37</v>
      </c>
      <c r="H42" s="21" t="s">
        <v>136</v>
      </c>
      <c r="I42" s="21" t="s">
        <v>137</v>
      </c>
      <c r="J42" s="21">
        <v>1</v>
      </c>
      <c r="K42" s="21">
        <v>0</v>
      </c>
      <c r="L42" s="21">
        <v>53000</v>
      </c>
      <c r="M42" s="21">
        <f t="shared" si="1"/>
        <v>27680</v>
      </c>
      <c r="N42" s="21">
        <v>16610</v>
      </c>
      <c r="O42" s="21">
        <v>0</v>
      </c>
      <c r="P42" s="26">
        <v>11070</v>
      </c>
      <c r="Q42" s="22">
        <v>0</v>
      </c>
      <c r="R42" s="23"/>
      <c r="S42" s="16"/>
      <c r="T42" s="15"/>
    </row>
    <row r="43" spans="1:21" ht="20.100000000000001" customHeight="1">
      <c r="A43" s="21">
        <v>39</v>
      </c>
      <c r="B43" s="21" t="s">
        <v>33</v>
      </c>
      <c r="C43" s="21" t="s">
        <v>125</v>
      </c>
      <c r="D43" s="21" t="s">
        <v>138</v>
      </c>
      <c r="E43" s="21" t="s">
        <v>139</v>
      </c>
      <c r="F43" s="21"/>
      <c r="G43" s="21" t="s">
        <v>48</v>
      </c>
      <c r="H43" s="21" t="s">
        <v>53</v>
      </c>
      <c r="I43" s="21" t="s">
        <v>54</v>
      </c>
      <c r="J43" s="21">
        <v>1</v>
      </c>
      <c r="K43" s="21">
        <v>0</v>
      </c>
      <c r="L43" s="21">
        <v>2200</v>
      </c>
      <c r="M43" s="21">
        <f t="shared" si="1"/>
        <v>1000</v>
      </c>
      <c r="N43" s="21">
        <v>600</v>
      </c>
      <c r="O43" s="21">
        <v>0</v>
      </c>
      <c r="P43" s="21">
        <f t="shared" ref="P43:P70" si="4">(N43/3)*2</f>
        <v>400</v>
      </c>
      <c r="Q43" s="22">
        <v>0</v>
      </c>
      <c r="R43" s="23"/>
      <c r="S43" s="16"/>
      <c r="T43" s="15"/>
    </row>
    <row r="44" spans="1:21" ht="20.100000000000001" customHeight="1">
      <c r="A44" s="21">
        <v>40</v>
      </c>
      <c r="B44" s="21" t="s">
        <v>33</v>
      </c>
      <c r="C44" s="21" t="s">
        <v>140</v>
      </c>
      <c r="D44" s="21" t="s">
        <v>141</v>
      </c>
      <c r="E44" s="21" t="s">
        <v>142</v>
      </c>
      <c r="F44" s="21"/>
      <c r="G44" s="21" t="s">
        <v>48</v>
      </c>
      <c r="H44" s="21" t="s">
        <v>57</v>
      </c>
      <c r="I44" s="21" t="s">
        <v>54</v>
      </c>
      <c r="J44" s="21">
        <v>1</v>
      </c>
      <c r="K44" s="21">
        <v>0</v>
      </c>
      <c r="L44" s="21">
        <v>2400</v>
      </c>
      <c r="M44" s="21">
        <f t="shared" si="1"/>
        <v>1000</v>
      </c>
      <c r="N44" s="21">
        <v>600</v>
      </c>
      <c r="O44" s="21">
        <v>0</v>
      </c>
      <c r="P44" s="21">
        <f t="shared" si="4"/>
        <v>400</v>
      </c>
      <c r="Q44" s="22">
        <v>0</v>
      </c>
      <c r="R44" s="23"/>
      <c r="S44" s="16"/>
      <c r="T44" s="15"/>
    </row>
    <row r="45" spans="1:21" ht="20.100000000000001" customHeight="1">
      <c r="A45" s="21">
        <v>41</v>
      </c>
      <c r="B45" s="21" t="s">
        <v>33</v>
      </c>
      <c r="C45" s="21" t="s">
        <v>143</v>
      </c>
      <c r="D45" s="21" t="s">
        <v>144</v>
      </c>
      <c r="E45" s="21" t="s">
        <v>145</v>
      </c>
      <c r="F45" s="21"/>
      <c r="G45" s="21" t="s">
        <v>48</v>
      </c>
      <c r="H45" s="21" t="s">
        <v>53</v>
      </c>
      <c r="I45" s="21" t="s">
        <v>54</v>
      </c>
      <c r="J45" s="21">
        <v>1</v>
      </c>
      <c r="K45" s="21">
        <v>0</v>
      </c>
      <c r="L45" s="21">
        <v>2200</v>
      </c>
      <c r="M45" s="21">
        <f t="shared" si="1"/>
        <v>1000</v>
      </c>
      <c r="N45" s="21">
        <v>600</v>
      </c>
      <c r="O45" s="21">
        <v>0</v>
      </c>
      <c r="P45" s="21">
        <f t="shared" si="4"/>
        <v>400</v>
      </c>
      <c r="Q45" s="22">
        <v>0</v>
      </c>
      <c r="R45" s="23"/>
      <c r="S45" s="16"/>
      <c r="T45" s="15"/>
    </row>
    <row r="46" spans="1:21" ht="20.100000000000001" customHeight="1">
      <c r="A46" s="21">
        <v>42</v>
      </c>
      <c r="B46" s="21" t="s">
        <v>33</v>
      </c>
      <c r="C46" s="21" t="s">
        <v>143</v>
      </c>
      <c r="D46" s="21" t="s">
        <v>146</v>
      </c>
      <c r="E46" s="21" t="s">
        <v>147</v>
      </c>
      <c r="F46" s="21"/>
      <c r="G46" s="21" t="s">
        <v>48</v>
      </c>
      <c r="H46" s="21" t="s">
        <v>53</v>
      </c>
      <c r="I46" s="21" t="s">
        <v>54</v>
      </c>
      <c r="J46" s="21">
        <v>1</v>
      </c>
      <c r="K46" s="21">
        <v>0</v>
      </c>
      <c r="L46" s="21">
        <v>2200</v>
      </c>
      <c r="M46" s="21">
        <f t="shared" si="1"/>
        <v>1000</v>
      </c>
      <c r="N46" s="21">
        <v>600</v>
      </c>
      <c r="O46" s="21">
        <v>0</v>
      </c>
      <c r="P46" s="21">
        <f t="shared" si="4"/>
        <v>400</v>
      </c>
      <c r="Q46" s="22">
        <v>0</v>
      </c>
      <c r="R46" s="23"/>
      <c r="S46" s="16"/>
      <c r="T46" s="15"/>
    </row>
    <row r="47" spans="1:21" ht="20.100000000000001" customHeight="1">
      <c r="A47" s="21">
        <v>43</v>
      </c>
      <c r="B47" s="21" t="s">
        <v>33</v>
      </c>
      <c r="C47" s="21" t="s">
        <v>143</v>
      </c>
      <c r="D47" s="21" t="s">
        <v>148</v>
      </c>
      <c r="E47" s="21" t="s">
        <v>149</v>
      </c>
      <c r="F47" s="21"/>
      <c r="G47" s="21" t="s">
        <v>48</v>
      </c>
      <c r="H47" s="21" t="s">
        <v>53</v>
      </c>
      <c r="I47" s="21" t="s">
        <v>54</v>
      </c>
      <c r="J47" s="21">
        <v>1</v>
      </c>
      <c r="K47" s="21">
        <v>0</v>
      </c>
      <c r="L47" s="21">
        <v>2200</v>
      </c>
      <c r="M47" s="21">
        <f t="shared" si="1"/>
        <v>1000</v>
      </c>
      <c r="N47" s="21">
        <v>600</v>
      </c>
      <c r="O47" s="21">
        <v>0</v>
      </c>
      <c r="P47" s="21">
        <f t="shared" si="4"/>
        <v>400</v>
      </c>
      <c r="Q47" s="22">
        <v>0</v>
      </c>
      <c r="R47" s="23"/>
      <c r="S47" s="16"/>
      <c r="T47" s="15"/>
    </row>
    <row r="48" spans="1:21" ht="20.100000000000001" customHeight="1">
      <c r="A48" s="21">
        <v>44</v>
      </c>
      <c r="B48" s="21" t="s">
        <v>33</v>
      </c>
      <c r="C48" s="21" t="s">
        <v>143</v>
      </c>
      <c r="D48" s="21" t="s">
        <v>150</v>
      </c>
      <c r="E48" s="21" t="s">
        <v>151</v>
      </c>
      <c r="F48" s="21"/>
      <c r="G48" s="21" t="s">
        <v>48</v>
      </c>
      <c r="H48" s="21" t="s">
        <v>53</v>
      </c>
      <c r="I48" s="21" t="s">
        <v>54</v>
      </c>
      <c r="J48" s="21">
        <v>1</v>
      </c>
      <c r="K48" s="21">
        <v>0</v>
      </c>
      <c r="L48" s="21">
        <v>2200</v>
      </c>
      <c r="M48" s="21">
        <f t="shared" si="1"/>
        <v>1000</v>
      </c>
      <c r="N48" s="21">
        <v>600</v>
      </c>
      <c r="O48" s="21">
        <v>0</v>
      </c>
      <c r="P48" s="21">
        <f t="shared" si="4"/>
        <v>400</v>
      </c>
      <c r="Q48" s="22">
        <v>0</v>
      </c>
      <c r="R48" s="23"/>
      <c r="S48" s="16"/>
      <c r="T48" s="15"/>
    </row>
    <row r="49" spans="1:20" ht="20.100000000000001" customHeight="1">
      <c r="A49" s="21">
        <v>45</v>
      </c>
      <c r="B49" s="21" t="s">
        <v>33</v>
      </c>
      <c r="C49" s="21" t="s">
        <v>143</v>
      </c>
      <c r="D49" s="21" t="s">
        <v>152</v>
      </c>
      <c r="E49" s="21" t="s">
        <v>153</v>
      </c>
      <c r="F49" s="21"/>
      <c r="G49" s="21" t="s">
        <v>48</v>
      </c>
      <c r="H49" s="21" t="s">
        <v>53</v>
      </c>
      <c r="I49" s="21" t="s">
        <v>54</v>
      </c>
      <c r="J49" s="21">
        <v>1</v>
      </c>
      <c r="K49" s="21">
        <v>0</v>
      </c>
      <c r="L49" s="21">
        <v>2200</v>
      </c>
      <c r="M49" s="21">
        <f t="shared" si="1"/>
        <v>1000</v>
      </c>
      <c r="N49" s="21">
        <v>600</v>
      </c>
      <c r="O49" s="21">
        <v>0</v>
      </c>
      <c r="P49" s="21">
        <f t="shared" si="4"/>
        <v>400</v>
      </c>
      <c r="Q49" s="22">
        <v>0</v>
      </c>
      <c r="R49" s="23"/>
      <c r="S49" s="16"/>
      <c r="T49" s="15"/>
    </row>
    <row r="50" spans="1:20" ht="20.100000000000001" customHeight="1">
      <c r="A50" s="21">
        <v>46</v>
      </c>
      <c r="B50" s="21" t="s">
        <v>33</v>
      </c>
      <c r="C50" s="21" t="s">
        <v>143</v>
      </c>
      <c r="D50" s="21" t="s">
        <v>154</v>
      </c>
      <c r="E50" s="21" t="s">
        <v>155</v>
      </c>
      <c r="F50" s="21"/>
      <c r="G50" s="21" t="s">
        <v>48</v>
      </c>
      <c r="H50" s="21" t="s">
        <v>53</v>
      </c>
      <c r="I50" s="21" t="s">
        <v>54</v>
      </c>
      <c r="J50" s="21">
        <v>1</v>
      </c>
      <c r="K50" s="21">
        <v>0</v>
      </c>
      <c r="L50" s="21">
        <v>2200</v>
      </c>
      <c r="M50" s="21">
        <f t="shared" si="1"/>
        <v>1000</v>
      </c>
      <c r="N50" s="21">
        <v>600</v>
      </c>
      <c r="O50" s="21">
        <v>0</v>
      </c>
      <c r="P50" s="21">
        <f t="shared" si="4"/>
        <v>400</v>
      </c>
      <c r="Q50" s="22">
        <v>0</v>
      </c>
      <c r="R50" s="23"/>
      <c r="S50" s="16"/>
      <c r="T50" s="15"/>
    </row>
    <row r="51" spans="1:20" ht="20.100000000000001" customHeight="1">
      <c r="A51" s="21">
        <v>47</v>
      </c>
      <c r="B51" s="21" t="s">
        <v>33</v>
      </c>
      <c r="C51" s="21" t="s">
        <v>143</v>
      </c>
      <c r="D51" s="21" t="s">
        <v>156</v>
      </c>
      <c r="E51" s="21" t="s">
        <v>157</v>
      </c>
      <c r="F51" s="21"/>
      <c r="G51" s="21" t="s">
        <v>48</v>
      </c>
      <c r="H51" s="21" t="s">
        <v>53</v>
      </c>
      <c r="I51" s="21" t="s">
        <v>54</v>
      </c>
      <c r="J51" s="21">
        <v>1</v>
      </c>
      <c r="K51" s="21">
        <v>0</v>
      </c>
      <c r="L51" s="21">
        <v>2200</v>
      </c>
      <c r="M51" s="21">
        <f t="shared" si="1"/>
        <v>1000</v>
      </c>
      <c r="N51" s="21">
        <v>600</v>
      </c>
      <c r="O51" s="21">
        <v>0</v>
      </c>
      <c r="P51" s="21">
        <f t="shared" si="4"/>
        <v>400</v>
      </c>
      <c r="Q51" s="22">
        <v>0</v>
      </c>
      <c r="R51" s="23"/>
      <c r="S51" s="16"/>
      <c r="T51" s="15"/>
    </row>
    <row r="52" spans="1:20" ht="20.100000000000001" customHeight="1">
      <c r="A52" s="21">
        <v>48</v>
      </c>
      <c r="B52" s="21" t="s">
        <v>33</v>
      </c>
      <c r="C52" s="21" t="s">
        <v>143</v>
      </c>
      <c r="D52" s="21" t="s">
        <v>156</v>
      </c>
      <c r="E52" s="21" t="s">
        <v>158</v>
      </c>
      <c r="F52" s="21"/>
      <c r="G52" s="21" t="s">
        <v>48</v>
      </c>
      <c r="H52" s="21" t="s">
        <v>53</v>
      </c>
      <c r="I52" s="21" t="s">
        <v>54</v>
      </c>
      <c r="J52" s="21">
        <v>1</v>
      </c>
      <c r="K52" s="21">
        <v>0</v>
      </c>
      <c r="L52" s="21">
        <v>2200</v>
      </c>
      <c r="M52" s="21">
        <f t="shared" si="1"/>
        <v>1000</v>
      </c>
      <c r="N52" s="21">
        <v>600</v>
      </c>
      <c r="O52" s="21">
        <v>0</v>
      </c>
      <c r="P52" s="21">
        <f t="shared" si="4"/>
        <v>400</v>
      </c>
      <c r="Q52" s="22">
        <v>0</v>
      </c>
      <c r="R52" s="23"/>
      <c r="S52" s="16"/>
      <c r="T52" s="15"/>
    </row>
    <row r="53" spans="1:20" ht="20.100000000000001" customHeight="1">
      <c r="A53" s="21">
        <v>49</v>
      </c>
      <c r="B53" s="21" t="s">
        <v>33</v>
      </c>
      <c r="C53" s="21" t="s">
        <v>159</v>
      </c>
      <c r="D53" s="21" t="s">
        <v>160</v>
      </c>
      <c r="E53" s="21" t="s">
        <v>161</v>
      </c>
      <c r="F53" s="21"/>
      <c r="G53" s="21" t="s">
        <v>48</v>
      </c>
      <c r="H53" s="21" t="s">
        <v>53</v>
      </c>
      <c r="I53" s="21" t="s">
        <v>54</v>
      </c>
      <c r="J53" s="21">
        <v>1</v>
      </c>
      <c r="K53" s="21">
        <v>0</v>
      </c>
      <c r="L53" s="21">
        <v>2200</v>
      </c>
      <c r="M53" s="21">
        <f t="shared" si="1"/>
        <v>1000</v>
      </c>
      <c r="N53" s="21">
        <v>600</v>
      </c>
      <c r="O53" s="21">
        <v>0</v>
      </c>
      <c r="P53" s="21">
        <f t="shared" si="4"/>
        <v>400</v>
      </c>
      <c r="Q53" s="22">
        <v>0</v>
      </c>
      <c r="R53" s="23"/>
      <c r="S53" s="16"/>
      <c r="T53" s="15"/>
    </row>
    <row r="54" spans="1:20" ht="20.100000000000001" customHeight="1">
      <c r="A54" s="21">
        <v>50</v>
      </c>
      <c r="B54" s="21" t="s">
        <v>33</v>
      </c>
      <c r="C54" s="21" t="s">
        <v>159</v>
      </c>
      <c r="D54" s="21" t="s">
        <v>162</v>
      </c>
      <c r="E54" s="21" t="s">
        <v>163</v>
      </c>
      <c r="F54" s="21"/>
      <c r="G54" s="21" t="s">
        <v>48</v>
      </c>
      <c r="H54" s="21" t="s">
        <v>53</v>
      </c>
      <c r="I54" s="21" t="s">
        <v>54</v>
      </c>
      <c r="J54" s="21">
        <v>1</v>
      </c>
      <c r="K54" s="21">
        <v>0</v>
      </c>
      <c r="L54" s="21">
        <v>2200</v>
      </c>
      <c r="M54" s="21">
        <f t="shared" si="1"/>
        <v>1000</v>
      </c>
      <c r="N54" s="21">
        <v>600</v>
      </c>
      <c r="O54" s="21">
        <v>0</v>
      </c>
      <c r="P54" s="21">
        <f t="shared" si="4"/>
        <v>400</v>
      </c>
      <c r="Q54" s="22">
        <v>0</v>
      </c>
      <c r="R54" s="23"/>
      <c r="S54" s="16"/>
      <c r="T54" s="15"/>
    </row>
    <row r="55" spans="1:20" ht="20.100000000000001" customHeight="1">
      <c r="A55" s="21">
        <v>51</v>
      </c>
      <c r="B55" s="21" t="s">
        <v>33</v>
      </c>
      <c r="C55" s="21" t="s">
        <v>159</v>
      </c>
      <c r="D55" s="21" t="s">
        <v>164</v>
      </c>
      <c r="E55" s="21" t="s">
        <v>165</v>
      </c>
      <c r="F55" s="21"/>
      <c r="G55" s="21" t="s">
        <v>48</v>
      </c>
      <c r="H55" s="21" t="s">
        <v>53</v>
      </c>
      <c r="I55" s="21" t="s">
        <v>54</v>
      </c>
      <c r="J55" s="21">
        <v>1</v>
      </c>
      <c r="K55" s="21">
        <v>0</v>
      </c>
      <c r="L55" s="21">
        <v>2200</v>
      </c>
      <c r="M55" s="21">
        <f t="shared" si="1"/>
        <v>1000</v>
      </c>
      <c r="N55" s="21">
        <v>600</v>
      </c>
      <c r="O55" s="21">
        <v>0</v>
      </c>
      <c r="P55" s="21">
        <f t="shared" si="4"/>
        <v>400</v>
      </c>
      <c r="Q55" s="22">
        <v>0</v>
      </c>
      <c r="R55" s="23"/>
      <c r="S55" s="16"/>
      <c r="T55" s="15"/>
    </row>
    <row r="56" spans="1:20" ht="20.100000000000001" customHeight="1">
      <c r="A56" s="21">
        <v>52</v>
      </c>
      <c r="B56" s="21" t="s">
        <v>33</v>
      </c>
      <c r="C56" s="21" t="s">
        <v>166</v>
      </c>
      <c r="D56" s="21" t="s">
        <v>167</v>
      </c>
      <c r="E56" s="21" t="s">
        <v>168</v>
      </c>
      <c r="F56" s="21"/>
      <c r="G56" s="21" t="s">
        <v>48</v>
      </c>
      <c r="H56" s="21" t="s">
        <v>53</v>
      </c>
      <c r="I56" s="21" t="s">
        <v>54</v>
      </c>
      <c r="J56" s="21">
        <v>1</v>
      </c>
      <c r="K56" s="21">
        <v>0</v>
      </c>
      <c r="L56" s="21">
        <v>2200</v>
      </c>
      <c r="M56" s="21">
        <f t="shared" si="1"/>
        <v>1000</v>
      </c>
      <c r="N56" s="21">
        <v>600</v>
      </c>
      <c r="O56" s="21">
        <v>0</v>
      </c>
      <c r="P56" s="21">
        <f t="shared" si="4"/>
        <v>400</v>
      </c>
      <c r="Q56" s="22">
        <v>0</v>
      </c>
      <c r="R56" s="23"/>
      <c r="S56" s="16"/>
      <c r="T56" s="15"/>
    </row>
    <row r="57" spans="1:20" ht="20.100000000000001" customHeight="1">
      <c r="A57" s="21">
        <v>53</v>
      </c>
      <c r="B57" s="21" t="s">
        <v>33</v>
      </c>
      <c r="C57" s="21" t="s">
        <v>169</v>
      </c>
      <c r="D57" s="21" t="s">
        <v>170</v>
      </c>
      <c r="E57" s="21" t="s">
        <v>171</v>
      </c>
      <c r="F57" s="21"/>
      <c r="G57" s="21" t="s">
        <v>48</v>
      </c>
      <c r="H57" s="21" t="s">
        <v>53</v>
      </c>
      <c r="I57" s="21" t="s">
        <v>54</v>
      </c>
      <c r="J57" s="21">
        <v>1</v>
      </c>
      <c r="K57" s="21">
        <v>0</v>
      </c>
      <c r="L57" s="21">
        <v>2200</v>
      </c>
      <c r="M57" s="21">
        <f t="shared" si="1"/>
        <v>1000</v>
      </c>
      <c r="N57" s="21">
        <v>600</v>
      </c>
      <c r="O57" s="21">
        <v>0</v>
      </c>
      <c r="P57" s="21">
        <f t="shared" si="4"/>
        <v>400</v>
      </c>
      <c r="Q57" s="22">
        <v>0</v>
      </c>
      <c r="R57" s="23"/>
      <c r="S57" s="16"/>
      <c r="T57" s="15"/>
    </row>
    <row r="58" spans="1:20" ht="20.100000000000001" customHeight="1">
      <c r="A58" s="21">
        <v>54</v>
      </c>
      <c r="B58" s="21" t="s">
        <v>33</v>
      </c>
      <c r="C58" s="21" t="s">
        <v>169</v>
      </c>
      <c r="D58" s="21" t="s">
        <v>172</v>
      </c>
      <c r="E58" s="21" t="s">
        <v>173</v>
      </c>
      <c r="F58" s="21"/>
      <c r="G58" s="21" t="s">
        <v>48</v>
      </c>
      <c r="H58" s="21" t="s">
        <v>53</v>
      </c>
      <c r="I58" s="21" t="s">
        <v>54</v>
      </c>
      <c r="J58" s="21">
        <v>1</v>
      </c>
      <c r="K58" s="21">
        <v>0</v>
      </c>
      <c r="L58" s="21">
        <v>2200</v>
      </c>
      <c r="M58" s="21">
        <f t="shared" si="1"/>
        <v>1000</v>
      </c>
      <c r="N58" s="21">
        <v>600</v>
      </c>
      <c r="O58" s="21">
        <v>0</v>
      </c>
      <c r="P58" s="21">
        <f t="shared" si="4"/>
        <v>400</v>
      </c>
      <c r="Q58" s="22">
        <v>0</v>
      </c>
      <c r="R58" s="23"/>
      <c r="S58" s="16"/>
      <c r="T58" s="15"/>
    </row>
    <row r="59" spans="1:20" ht="20.100000000000001" customHeight="1">
      <c r="A59" s="21">
        <v>55</v>
      </c>
      <c r="B59" s="21" t="s">
        <v>33</v>
      </c>
      <c r="C59" s="21" t="s">
        <v>169</v>
      </c>
      <c r="D59" s="21" t="s">
        <v>174</v>
      </c>
      <c r="E59" s="21" t="s">
        <v>175</v>
      </c>
      <c r="F59" s="21"/>
      <c r="G59" s="21" t="s">
        <v>48</v>
      </c>
      <c r="H59" s="21" t="s">
        <v>53</v>
      </c>
      <c r="I59" s="21" t="s">
        <v>54</v>
      </c>
      <c r="J59" s="21">
        <v>1</v>
      </c>
      <c r="K59" s="21">
        <v>0</v>
      </c>
      <c r="L59" s="21">
        <v>2200</v>
      </c>
      <c r="M59" s="21">
        <f t="shared" si="1"/>
        <v>1000</v>
      </c>
      <c r="N59" s="21">
        <v>600</v>
      </c>
      <c r="O59" s="21">
        <v>0</v>
      </c>
      <c r="P59" s="21">
        <f t="shared" si="4"/>
        <v>400</v>
      </c>
      <c r="Q59" s="22">
        <v>0</v>
      </c>
      <c r="R59" s="23"/>
      <c r="S59" s="16"/>
      <c r="T59" s="15"/>
    </row>
    <row r="60" spans="1:20" ht="20.100000000000001" customHeight="1">
      <c r="A60" s="21">
        <v>56</v>
      </c>
      <c r="B60" s="21" t="s">
        <v>33</v>
      </c>
      <c r="C60" s="21" t="s">
        <v>176</v>
      </c>
      <c r="D60" s="21" t="s">
        <v>177</v>
      </c>
      <c r="E60" s="21" t="s">
        <v>178</v>
      </c>
      <c r="F60" s="21"/>
      <c r="G60" s="21" t="s">
        <v>37</v>
      </c>
      <c r="H60" s="21" t="s">
        <v>38</v>
      </c>
      <c r="I60" s="21" t="s">
        <v>39</v>
      </c>
      <c r="J60" s="21">
        <v>1</v>
      </c>
      <c r="K60" s="21">
        <v>0</v>
      </c>
      <c r="L60" s="21">
        <v>115500</v>
      </c>
      <c r="M60" s="21">
        <f t="shared" si="1"/>
        <v>44700</v>
      </c>
      <c r="N60" s="21">
        <v>26820</v>
      </c>
      <c r="O60" s="21">
        <v>0</v>
      </c>
      <c r="P60" s="21">
        <f t="shared" si="4"/>
        <v>17880</v>
      </c>
      <c r="Q60" s="22">
        <v>0</v>
      </c>
      <c r="R60" s="24"/>
      <c r="S60" s="17"/>
      <c r="T60" s="15"/>
    </row>
    <row r="61" spans="1:20" ht="20.100000000000001" customHeight="1">
      <c r="A61" s="21">
        <v>57</v>
      </c>
      <c r="B61" s="21" t="s">
        <v>33</v>
      </c>
      <c r="C61" s="21" t="s">
        <v>176</v>
      </c>
      <c r="D61" s="21" t="s">
        <v>179</v>
      </c>
      <c r="E61" s="21" t="s">
        <v>180</v>
      </c>
      <c r="F61" s="21"/>
      <c r="G61" s="21" t="s">
        <v>37</v>
      </c>
      <c r="H61" s="21" t="s">
        <v>112</v>
      </c>
      <c r="I61" s="21" t="s">
        <v>113</v>
      </c>
      <c r="J61" s="21">
        <v>1</v>
      </c>
      <c r="K61" s="21">
        <v>0</v>
      </c>
      <c r="L61" s="21">
        <v>92000</v>
      </c>
      <c r="M61" s="21">
        <f t="shared" si="1"/>
        <v>44700</v>
      </c>
      <c r="N61" s="21">
        <v>26820</v>
      </c>
      <c r="O61" s="21">
        <v>0</v>
      </c>
      <c r="P61" s="21">
        <f t="shared" si="4"/>
        <v>17880</v>
      </c>
      <c r="Q61" s="22">
        <v>0</v>
      </c>
      <c r="R61" s="23"/>
      <c r="S61" s="16"/>
      <c r="T61" s="15"/>
    </row>
    <row r="62" spans="1:20" ht="20.100000000000001" customHeight="1">
      <c r="A62" s="21">
        <v>58</v>
      </c>
      <c r="B62" s="21" t="s">
        <v>33</v>
      </c>
      <c r="C62" s="21" t="s">
        <v>176</v>
      </c>
      <c r="D62" s="21" t="s">
        <v>181</v>
      </c>
      <c r="E62" s="21" t="s">
        <v>182</v>
      </c>
      <c r="F62" s="21"/>
      <c r="G62" s="21" t="s">
        <v>48</v>
      </c>
      <c r="H62" s="21" t="s">
        <v>57</v>
      </c>
      <c r="I62" s="21" t="s">
        <v>54</v>
      </c>
      <c r="J62" s="21">
        <v>1</v>
      </c>
      <c r="K62" s="21">
        <v>0</v>
      </c>
      <c r="L62" s="21">
        <v>2400</v>
      </c>
      <c r="M62" s="21">
        <f t="shared" si="1"/>
        <v>1000</v>
      </c>
      <c r="N62" s="21">
        <v>600</v>
      </c>
      <c r="O62" s="21">
        <v>0</v>
      </c>
      <c r="P62" s="21">
        <f t="shared" si="4"/>
        <v>400</v>
      </c>
      <c r="Q62" s="22">
        <v>0</v>
      </c>
      <c r="R62" s="24"/>
      <c r="S62" s="16"/>
      <c r="T62" s="15"/>
    </row>
    <row r="63" spans="1:20" ht="20.100000000000001" customHeight="1">
      <c r="A63" s="21">
        <v>59</v>
      </c>
      <c r="B63" s="21" t="s">
        <v>33</v>
      </c>
      <c r="C63" s="21" t="s">
        <v>176</v>
      </c>
      <c r="D63" s="21" t="s">
        <v>183</v>
      </c>
      <c r="E63" s="21" t="s">
        <v>184</v>
      </c>
      <c r="F63" s="21"/>
      <c r="G63" s="21" t="s">
        <v>48</v>
      </c>
      <c r="H63" s="21" t="s">
        <v>53</v>
      </c>
      <c r="I63" s="21" t="s">
        <v>54</v>
      </c>
      <c r="J63" s="21">
        <v>1</v>
      </c>
      <c r="K63" s="21">
        <v>0</v>
      </c>
      <c r="L63" s="21">
        <v>2200</v>
      </c>
      <c r="M63" s="21">
        <f t="shared" si="1"/>
        <v>1000</v>
      </c>
      <c r="N63" s="21">
        <v>600</v>
      </c>
      <c r="O63" s="21">
        <v>0</v>
      </c>
      <c r="P63" s="21">
        <f t="shared" si="4"/>
        <v>400</v>
      </c>
      <c r="Q63" s="22">
        <v>0</v>
      </c>
      <c r="R63" s="23"/>
      <c r="S63" s="16"/>
      <c r="T63" s="15"/>
    </row>
    <row r="64" spans="1:20" ht="20.100000000000001" customHeight="1">
      <c r="A64" s="21">
        <v>60</v>
      </c>
      <c r="B64" s="21" t="s">
        <v>33</v>
      </c>
      <c r="C64" s="21" t="s">
        <v>176</v>
      </c>
      <c r="D64" s="21" t="s">
        <v>185</v>
      </c>
      <c r="E64" s="21" t="s">
        <v>186</v>
      </c>
      <c r="F64" s="21"/>
      <c r="G64" s="21" t="s">
        <v>48</v>
      </c>
      <c r="H64" s="21" t="s">
        <v>53</v>
      </c>
      <c r="I64" s="21" t="s">
        <v>54</v>
      </c>
      <c r="J64" s="21">
        <v>1</v>
      </c>
      <c r="K64" s="21">
        <v>0</v>
      </c>
      <c r="L64" s="21">
        <v>2200</v>
      </c>
      <c r="M64" s="21">
        <f t="shared" si="1"/>
        <v>1000</v>
      </c>
      <c r="N64" s="21">
        <v>600</v>
      </c>
      <c r="O64" s="21">
        <v>0</v>
      </c>
      <c r="P64" s="21">
        <f t="shared" si="4"/>
        <v>400</v>
      </c>
      <c r="Q64" s="22">
        <v>0</v>
      </c>
      <c r="R64" s="23"/>
      <c r="S64" s="16"/>
      <c r="T64" s="15"/>
    </row>
    <row r="65" spans="1:20" ht="20.100000000000001" customHeight="1">
      <c r="A65" s="21">
        <v>61</v>
      </c>
      <c r="B65" s="21" t="s">
        <v>33</v>
      </c>
      <c r="C65" s="21" t="s">
        <v>176</v>
      </c>
      <c r="D65" s="21" t="s">
        <v>183</v>
      </c>
      <c r="E65" s="21" t="s">
        <v>187</v>
      </c>
      <c r="F65" s="21"/>
      <c r="G65" s="21" t="s">
        <v>48</v>
      </c>
      <c r="H65" s="21" t="s">
        <v>53</v>
      </c>
      <c r="I65" s="21" t="s">
        <v>54</v>
      </c>
      <c r="J65" s="21">
        <v>1</v>
      </c>
      <c r="K65" s="21">
        <v>0</v>
      </c>
      <c r="L65" s="21">
        <v>2200</v>
      </c>
      <c r="M65" s="21">
        <f t="shared" si="1"/>
        <v>1000</v>
      </c>
      <c r="N65" s="21">
        <v>600</v>
      </c>
      <c r="O65" s="21">
        <v>0</v>
      </c>
      <c r="P65" s="21">
        <f t="shared" si="4"/>
        <v>400</v>
      </c>
      <c r="Q65" s="22">
        <v>0</v>
      </c>
      <c r="R65" s="23"/>
      <c r="S65" s="16"/>
      <c r="T65" s="15"/>
    </row>
    <row r="66" spans="1:20" ht="20.100000000000001" customHeight="1">
      <c r="A66" s="21">
        <v>62</v>
      </c>
      <c r="B66" s="21" t="s">
        <v>33</v>
      </c>
      <c r="C66" s="21" t="s">
        <v>176</v>
      </c>
      <c r="D66" s="21" t="s">
        <v>188</v>
      </c>
      <c r="E66" s="21" t="s">
        <v>189</v>
      </c>
      <c r="F66" s="21"/>
      <c r="G66" s="21" t="s">
        <v>48</v>
      </c>
      <c r="H66" s="21" t="s">
        <v>57</v>
      </c>
      <c r="I66" s="21" t="s">
        <v>54</v>
      </c>
      <c r="J66" s="21">
        <v>1</v>
      </c>
      <c r="K66" s="21">
        <v>0</v>
      </c>
      <c r="L66" s="21">
        <v>2400</v>
      </c>
      <c r="M66" s="21">
        <f t="shared" si="1"/>
        <v>1000</v>
      </c>
      <c r="N66" s="21">
        <v>600</v>
      </c>
      <c r="O66" s="21">
        <v>0</v>
      </c>
      <c r="P66" s="21">
        <f t="shared" si="4"/>
        <v>400</v>
      </c>
      <c r="Q66" s="22">
        <v>0</v>
      </c>
      <c r="R66" s="23"/>
      <c r="S66" s="16"/>
      <c r="T66" s="15"/>
    </row>
    <row r="67" spans="1:20" ht="20.100000000000001" customHeight="1">
      <c r="A67" s="21">
        <v>63</v>
      </c>
      <c r="B67" s="21" t="s">
        <v>33</v>
      </c>
      <c r="C67" s="21" t="s">
        <v>176</v>
      </c>
      <c r="D67" s="21" t="s">
        <v>183</v>
      </c>
      <c r="E67" s="21" t="s">
        <v>190</v>
      </c>
      <c r="F67" s="21"/>
      <c r="G67" s="21" t="s">
        <v>48</v>
      </c>
      <c r="H67" s="21" t="s">
        <v>57</v>
      </c>
      <c r="I67" s="21" t="s">
        <v>54</v>
      </c>
      <c r="J67" s="21">
        <v>1</v>
      </c>
      <c r="K67" s="21">
        <v>0</v>
      </c>
      <c r="L67" s="21">
        <v>2400</v>
      </c>
      <c r="M67" s="21">
        <f t="shared" si="1"/>
        <v>1000</v>
      </c>
      <c r="N67" s="21">
        <v>600</v>
      </c>
      <c r="O67" s="21">
        <v>0</v>
      </c>
      <c r="P67" s="21">
        <f t="shared" si="4"/>
        <v>400</v>
      </c>
      <c r="Q67" s="22">
        <v>0</v>
      </c>
      <c r="R67" s="23"/>
      <c r="S67" s="16"/>
      <c r="T67" s="15"/>
    </row>
    <row r="68" spans="1:20" ht="20.100000000000001" customHeight="1">
      <c r="A68" s="21">
        <v>64</v>
      </c>
      <c r="B68" s="21" t="s">
        <v>33</v>
      </c>
      <c r="C68" s="21" t="s">
        <v>176</v>
      </c>
      <c r="D68" s="21" t="s">
        <v>191</v>
      </c>
      <c r="E68" s="21" t="s">
        <v>192</v>
      </c>
      <c r="F68" s="21"/>
      <c r="G68" s="21" t="s">
        <v>48</v>
      </c>
      <c r="H68" s="21" t="s">
        <v>57</v>
      </c>
      <c r="I68" s="21" t="s">
        <v>54</v>
      </c>
      <c r="J68" s="21">
        <v>1</v>
      </c>
      <c r="K68" s="21">
        <v>0</v>
      </c>
      <c r="L68" s="21">
        <v>2400</v>
      </c>
      <c r="M68" s="21">
        <f t="shared" si="1"/>
        <v>1000</v>
      </c>
      <c r="N68" s="21">
        <v>600</v>
      </c>
      <c r="O68" s="21">
        <v>0</v>
      </c>
      <c r="P68" s="21">
        <f t="shared" si="4"/>
        <v>400</v>
      </c>
      <c r="Q68" s="22">
        <v>0</v>
      </c>
      <c r="R68" s="23"/>
      <c r="S68" s="16"/>
      <c r="T68" s="15"/>
    </row>
    <row r="69" spans="1:20" ht="20.100000000000001" customHeight="1">
      <c r="A69" s="21">
        <v>65</v>
      </c>
      <c r="B69" s="21" t="s">
        <v>33</v>
      </c>
      <c r="C69" s="21" t="s">
        <v>193</v>
      </c>
      <c r="D69" s="21" t="s">
        <v>194</v>
      </c>
      <c r="E69" s="21" t="s">
        <v>195</v>
      </c>
      <c r="F69" s="21"/>
      <c r="G69" s="21" t="s">
        <v>42</v>
      </c>
      <c r="H69" s="21" t="s">
        <v>43</v>
      </c>
      <c r="I69" s="21" t="s">
        <v>44</v>
      </c>
      <c r="J69" s="21">
        <v>1</v>
      </c>
      <c r="K69" s="21">
        <v>0</v>
      </c>
      <c r="L69" s="21">
        <v>7200</v>
      </c>
      <c r="M69" s="21">
        <f t="shared" si="1"/>
        <v>1950</v>
      </c>
      <c r="N69" s="21">
        <v>1170</v>
      </c>
      <c r="O69" s="21">
        <v>0</v>
      </c>
      <c r="P69" s="21">
        <f t="shared" si="4"/>
        <v>780</v>
      </c>
      <c r="Q69" s="22">
        <v>0</v>
      </c>
      <c r="R69" s="23"/>
      <c r="S69" s="16"/>
      <c r="T69" s="15"/>
    </row>
    <row r="70" spans="1:20" ht="20.100000000000001" customHeight="1">
      <c r="A70" s="21">
        <v>66</v>
      </c>
      <c r="B70" s="21" t="s">
        <v>33</v>
      </c>
      <c r="C70" s="21" t="s">
        <v>193</v>
      </c>
      <c r="D70" s="21" t="s">
        <v>196</v>
      </c>
      <c r="E70" s="21" t="s">
        <v>197</v>
      </c>
      <c r="F70" s="21"/>
      <c r="G70" s="21" t="s">
        <v>48</v>
      </c>
      <c r="H70" s="21" t="s">
        <v>53</v>
      </c>
      <c r="I70" s="21" t="s">
        <v>54</v>
      </c>
      <c r="J70" s="21">
        <v>1</v>
      </c>
      <c r="K70" s="21">
        <v>0</v>
      </c>
      <c r="L70" s="21">
        <v>2200</v>
      </c>
      <c r="M70" s="21">
        <f>(N70+P70)*J70</f>
        <v>1000</v>
      </c>
      <c r="N70" s="21">
        <v>600</v>
      </c>
      <c r="O70" s="21">
        <v>0</v>
      </c>
      <c r="P70" s="21">
        <f t="shared" si="4"/>
        <v>400</v>
      </c>
      <c r="Q70" s="22">
        <v>0</v>
      </c>
      <c r="R70" s="23"/>
      <c r="S70" s="16"/>
      <c r="T70" s="15"/>
    </row>
    <row r="71" spans="1:20" ht="20.100000000000001" customHeight="1">
      <c r="A71" s="21">
        <v>67</v>
      </c>
      <c r="B71" s="21" t="s">
        <v>33</v>
      </c>
      <c r="C71" s="21" t="s">
        <v>193</v>
      </c>
      <c r="D71" s="21" t="s">
        <v>198</v>
      </c>
      <c r="E71" s="21" t="s">
        <v>195</v>
      </c>
      <c r="F71" s="21"/>
      <c r="G71" s="21" t="s">
        <v>37</v>
      </c>
      <c r="H71" s="21" t="s">
        <v>38</v>
      </c>
      <c r="I71" s="21" t="s">
        <v>199</v>
      </c>
      <c r="J71" s="21">
        <v>1</v>
      </c>
      <c r="K71" s="21">
        <v>0</v>
      </c>
      <c r="L71" s="21">
        <v>71380</v>
      </c>
      <c r="M71" s="21">
        <f>(N71+P71)*J71</f>
        <v>27680</v>
      </c>
      <c r="N71" s="21">
        <v>16610</v>
      </c>
      <c r="O71" s="21">
        <v>0</v>
      </c>
      <c r="P71" s="21">
        <v>11070</v>
      </c>
      <c r="Q71" s="22">
        <v>0</v>
      </c>
      <c r="R71" s="23"/>
      <c r="S71" s="16"/>
      <c r="T71" s="15"/>
    </row>
  </sheetData>
  <autoFilter ref="A4:T71"/>
  <mergeCells count="10">
    <mergeCell ref="A1:R1"/>
    <mergeCell ref="S3:T3"/>
    <mergeCell ref="O3:P3"/>
    <mergeCell ref="A3:C3"/>
    <mergeCell ref="A2:B2"/>
    <mergeCell ref="F2:G2"/>
    <mergeCell ref="I2:J2"/>
    <mergeCell ref="L2:M2"/>
    <mergeCell ref="O2:P2"/>
    <mergeCell ref="R2:T2"/>
  </mergeCells>
  <phoneticPr fontId="2" type="noConversion"/>
  <pageMargins left="0.39370078740157483" right="0.23622047244094491" top="0.43307086614173229" bottom="0.35433070866141736" header="0.31496062992125984" footer="0.15748031496062992"/>
  <pageSetup paperSize="9" orientation="landscape" horizontalDpi="200" verticalDpi="200" r:id="rId1"/>
  <headerFooter>
    <oddFooter>&amp;C&amp;6第 &amp;P 页，共 &amp;N 页&amp;R&amp;6&amp;D\&amp;T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2018-07-02T07:34:38Z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