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资金使用情况" sheetId="3" r:id="rId1"/>
    <sheet name="汇总表" sheetId="4" r:id="rId2"/>
    <sheet name="2022年申请结算批次明细" sheetId="5" r:id="rId3"/>
    <sheet name="2022年结算2021年未发放成功7台明细表" sheetId="6" r:id="rId4"/>
    <sheet name="Sheet1" sheetId="7" r:id="rId5"/>
  </sheets>
  <definedNames>
    <definedName name="_xlnm._FilterDatabase" localSheetId="4" hidden="1">Sheet1!$A$1:$W$39</definedName>
  </definedNames>
  <calcPr calcId="144525"/>
</workbook>
</file>

<file path=xl/sharedStrings.xml><?xml version="1.0" encoding="utf-8"?>
<sst xmlns="http://schemas.openxmlformats.org/spreadsheetml/2006/main" count="2451" uniqueCount="852">
  <si>
    <t>农机购置补贴资金使用情况</t>
  </si>
  <si>
    <t>序号</t>
  </si>
  <si>
    <t>资金时间</t>
  </si>
  <si>
    <t>项目</t>
  </si>
  <si>
    <t>下达资金文号</t>
  </si>
  <si>
    <t>下达支金金额（万元）</t>
  </si>
  <si>
    <t>米财下达资金文号</t>
  </si>
  <si>
    <t>时间</t>
  </si>
  <si>
    <t>使用资金情况</t>
  </si>
  <si>
    <t>本次使用资金（万元）</t>
  </si>
  <si>
    <t>使用支金（万元）</t>
  </si>
  <si>
    <t>结余额</t>
  </si>
  <si>
    <t>计划涵</t>
  </si>
  <si>
    <t xml:space="preserve">川财农2017（195)号 </t>
  </si>
  <si>
    <t>米财资农（2018）47号</t>
  </si>
  <si>
    <t>接杨宇田移交25.406万元</t>
  </si>
  <si>
    <t>2020年6月11日余25.406万元</t>
  </si>
  <si>
    <t>2020年4-6月32.362万元</t>
  </si>
  <si>
    <t>农机购置补贴资金</t>
  </si>
  <si>
    <t>川财农2018）217号</t>
  </si>
  <si>
    <t>米财资农（2019）40号</t>
  </si>
  <si>
    <t>2020年6月11日申请6.956万元余63.044</t>
  </si>
  <si>
    <t>川财农2018）217号还余63.044万元，</t>
  </si>
  <si>
    <t>2020年9月1日申请45.488万元，实际使用45.457万元</t>
  </si>
  <si>
    <t>川财农2018）217号还余17.587万元，实际余17.587</t>
  </si>
  <si>
    <t>2020年7-9月45.457</t>
  </si>
  <si>
    <t>川财农（2019）197号</t>
  </si>
  <si>
    <t>2020年12月17日用37.178万元；川财农2018）217号17.556万元，加（2019）197号19万元。原平台上余0.031万元尚差0.591万元在米财农【2021】19号里面支出</t>
  </si>
  <si>
    <t>川财农（2019）197号川财农2018）217号米财农【2021】19号</t>
  </si>
  <si>
    <t>2020年10-11月农机购置补贴37.178万元</t>
  </si>
  <si>
    <t>县财政资金</t>
  </si>
  <si>
    <t>米财农【2021】19号</t>
  </si>
  <si>
    <t>支出0.591万元余20.409万元</t>
  </si>
  <si>
    <t>2021.2.4，余20.409万元</t>
  </si>
  <si>
    <t>2020年10-12月37.178万元，原结余36.587万元，差额0.591万元</t>
  </si>
  <si>
    <t>支出米财农21万中支付0.591万元余20.409万元</t>
  </si>
  <si>
    <t>2021年1-3月32.773万元</t>
  </si>
  <si>
    <t>支出20.40万元，余0.009万元</t>
  </si>
  <si>
    <t>2021年4-6月18.417万元</t>
  </si>
  <si>
    <t>支出0.009万元</t>
  </si>
  <si>
    <t>川财农（2020）186号</t>
  </si>
  <si>
    <t>支出12.373万元，余106.627万元</t>
  </si>
  <si>
    <t>2021年4-6月18.4170万元</t>
  </si>
  <si>
    <t>支出18.408万元，余106.627万元</t>
  </si>
  <si>
    <t>2021年7-9月51.191万元</t>
  </si>
  <si>
    <t>支出51.191万元，余106.621万元</t>
  </si>
  <si>
    <t>2021年10月14.165万元</t>
  </si>
  <si>
    <t>川财农（2020）186号支出119万中14.165万元</t>
  </si>
  <si>
    <t>2021年</t>
  </si>
  <si>
    <t>川财农【2021】58号</t>
  </si>
  <si>
    <t>2022年</t>
  </si>
  <si>
    <t>川财农【2021】168号</t>
  </si>
  <si>
    <t>米易县2022年农机补贴统计表</t>
  </si>
  <si>
    <t>乡镇</t>
  </si>
  <si>
    <t>机具品目</t>
  </si>
  <si>
    <t>总销售价</t>
  </si>
  <si>
    <t>小计</t>
  </si>
  <si>
    <t>轮式拖拉机（台）</t>
  </si>
  <si>
    <t>旋耕机（台）</t>
  </si>
  <si>
    <t>微耕机（台）</t>
  </si>
  <si>
    <t>其它（台）</t>
  </si>
  <si>
    <t>总中央补贴额（元）</t>
  </si>
  <si>
    <t>累计</t>
  </si>
  <si>
    <t>第一批</t>
  </si>
  <si>
    <t>攀莲镇</t>
  </si>
  <si>
    <t>丙谷镇</t>
  </si>
  <si>
    <t>撒莲镇</t>
  </si>
  <si>
    <t>白马镇</t>
  </si>
  <si>
    <t>第二批</t>
  </si>
  <si>
    <t>得石镇</t>
  </si>
  <si>
    <t>新山乡</t>
  </si>
  <si>
    <t>草场镇</t>
  </si>
  <si>
    <t>湾丘乡</t>
  </si>
  <si>
    <t>第三批</t>
  </si>
  <si>
    <t>·</t>
  </si>
  <si>
    <t>第四批</t>
  </si>
  <si>
    <t>补发2021年未发6台</t>
  </si>
  <si>
    <t>第五批</t>
  </si>
  <si>
    <r>
      <rPr>
        <b/>
        <sz val="18"/>
        <color rgb="FF000000"/>
        <rFont val="whsc"/>
        <charset val="134"/>
      </rPr>
      <t>2022年度县级补贴机具结算明细表</t>
    </r>
  </si>
  <si>
    <t/>
  </si>
  <si>
    <r>
      <rPr>
        <b/>
        <sz val="12"/>
        <color rgb="FF000000"/>
        <rFont val="whsc"/>
        <charset val="134"/>
      </rPr>
      <t>申请结算单位:</t>
    </r>
  </si>
  <si>
    <r>
      <rPr>
        <sz val="10"/>
        <color rgb="FF000000"/>
        <rFont val="whsc"/>
        <charset val="134"/>
      </rPr>
      <t>米易县农业农村局</t>
    </r>
  </si>
  <si>
    <r>
      <rPr>
        <b/>
        <sz val="12"/>
        <color rgb="FF000000"/>
        <rFont val="whsc"/>
        <charset val="134"/>
      </rPr>
      <t>批次:</t>
    </r>
  </si>
  <si>
    <r>
      <rPr>
        <sz val="10"/>
        <color rgb="FF000000"/>
        <rFont val="whsc"/>
        <charset val="134"/>
      </rPr>
      <t>第三批</t>
    </r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</si>
  <si>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</si>
  <si>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</si>
  <si>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</si>
  <si>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</si>
  <si>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</si>
  <si>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</si>
  <si>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</si>
  <si>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</si>
  <si>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</si>
  <si>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</si>
  <si>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</si>
  <si>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</si>
  <si>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</si>
  <si>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</si>
  <si>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</si>
  <si>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</si>
  <si>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</si>
  <si>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</si>
  <si>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</si>
  <si>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</si>
  <si>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</si>
  <si>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</si>
  <si>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</si>
  <si>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5104210122000023</t>
    </r>
  </si>
  <si>
    <t>范茂江</t>
  </si>
  <si>
    <r>
      <rPr>
        <sz val="8"/>
        <color rgb="FF000000"/>
        <rFont val="whsc"/>
        <charset val="134"/>
      </rPr>
      <t>510421197603250013</t>
    </r>
  </si>
  <si>
    <r>
      <rPr>
        <sz val="6"/>
        <color rgb="FF000000"/>
        <rFont val="whsc"/>
        <charset val="134"/>
      </rPr>
      <t>四川省米易县攀莲镇青皮村四组</t>
    </r>
  </si>
  <si>
    <r>
      <rPr>
        <sz val="8"/>
        <color rgb="FF000000"/>
        <rFont val="whsc"/>
        <charset val="134"/>
      </rPr>
      <t>攀莲镇人民政府</t>
    </r>
  </si>
  <si>
    <r>
      <rPr>
        <sz val="8"/>
        <color rgb="FF000000"/>
        <rFont val="whsc"/>
        <charset val="134"/>
      </rPr>
      <t>青皮村村民委员会</t>
    </r>
  </si>
  <si>
    <r>
      <rPr>
        <sz val="8"/>
        <color rgb="FF000000"/>
        <rFont val="whsc"/>
        <charset val="134"/>
      </rPr>
      <t>四组</t>
    </r>
  </si>
  <si>
    <r>
      <rPr>
        <sz val="8"/>
        <color rgb="FF000000"/>
        <rFont val="whsc"/>
        <charset val="134"/>
      </rPr>
      <t>2021-10-15</t>
    </r>
  </si>
  <si>
    <r>
      <rPr>
        <sz val="8"/>
        <color rgb="FF000000"/>
        <rFont val="whsc"/>
        <charset val="134"/>
      </rPr>
      <t>微耕机</t>
    </r>
  </si>
  <si>
    <r>
      <rPr>
        <sz val="8"/>
        <color rgb="FF000000"/>
        <rFont val="whsc"/>
        <charset val="134"/>
      </rPr>
      <t>1WG6.2-135FC-ZC</t>
    </r>
  </si>
  <si>
    <r>
      <rPr>
        <sz val="8"/>
        <color rgb="FF000000"/>
        <rFont val="whsc"/>
        <charset val="134"/>
      </rPr>
      <t>GT13591135[JK200905680]</t>
    </r>
  </si>
  <si>
    <r>
      <rPr>
        <sz val="8"/>
        <color rgb="FF000000"/>
        <rFont val="whsc"/>
        <charset val="134"/>
      </rPr>
      <t>重庆市冠腾机械有限公司</t>
    </r>
  </si>
  <si>
    <r>
      <rPr>
        <sz val="7.5"/>
        <color rgb="FF000000"/>
        <rFont val="whsc"/>
        <charset val="134"/>
      </rPr>
      <t>资阳市雁江区冠虎农业机械经营部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</si>
  <si>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</si>
  <si>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0.0</t>
    </r>
  </si>
  <si>
    <r>
      <rPr>
        <sz val="8"/>
        <color rgb="FF000000"/>
        <rFont val="whsc"/>
        <charset val="134"/>
      </rPr>
      <t>5104210122000022</t>
    </r>
  </si>
  <si>
    <t>李万江</t>
  </si>
  <si>
    <r>
      <rPr>
        <sz val="8"/>
        <color rgb="FF000000"/>
        <rFont val="whsc"/>
        <charset val="134"/>
      </rPr>
      <t>510421198703031111</t>
    </r>
  </si>
  <si>
    <r>
      <rPr>
        <sz val="6"/>
        <color rgb="FF000000"/>
        <rFont val="whsc"/>
        <charset val="134"/>
      </rPr>
      <t>四川省米易县攀莲镇贤家村八组</t>
    </r>
  </si>
  <si>
    <r>
      <rPr>
        <sz val="8"/>
        <color rgb="FF000000"/>
        <rFont val="whsc"/>
        <charset val="134"/>
      </rPr>
      <t>贤家村村民委员会</t>
    </r>
  </si>
  <si>
    <r>
      <rPr>
        <sz val="8"/>
        <color rgb="FF000000"/>
        <rFont val="whsc"/>
        <charset val="134"/>
      </rPr>
      <t>八</t>
    </r>
  </si>
  <si>
    <r>
      <rPr>
        <sz val="8"/>
        <color rgb="FF000000"/>
        <rFont val="whsc"/>
        <charset val="134"/>
      </rPr>
      <t>2022-03-11</t>
    </r>
  </si>
  <si>
    <r>
      <rPr>
        <sz val="8"/>
        <color rgb="FF000000"/>
        <rFont val="whsc"/>
        <charset val="134"/>
      </rPr>
      <t>1WG6.2-110</t>
    </r>
  </si>
  <si>
    <r>
      <rPr>
        <sz val="8"/>
        <color rgb="FF000000"/>
        <rFont val="whsc"/>
        <charset val="134"/>
      </rPr>
      <t>1910E00128[JK200803428]</t>
    </r>
  </si>
  <si>
    <r>
      <rPr>
        <sz val="7.5"/>
        <color rgb="FF000000"/>
        <rFont val="whsc"/>
        <charset val="134"/>
      </rPr>
      <t>云南鑫泰隆农机销售有限公司</t>
    </r>
  </si>
  <si>
    <r>
      <rPr>
        <sz val="7.5"/>
        <color rgb="FF000000"/>
        <rFont val="whsc"/>
        <charset val="134"/>
      </rPr>
      <t>米易县顺仁农机销售店</t>
    </r>
  </si>
  <si>
    <r>
      <rPr>
        <sz val="8"/>
        <color rgb="FF000000"/>
        <rFont val="whsc"/>
        <charset val="134"/>
      </rPr>
      <t>5104210122000021</t>
    </r>
  </si>
  <si>
    <t>刘国安</t>
  </si>
  <si>
    <r>
      <rPr>
        <sz val="8"/>
        <color rgb="FF000000"/>
        <rFont val="whsc"/>
        <charset val="134"/>
      </rPr>
      <t>510421196606250815</t>
    </r>
  </si>
  <si>
    <r>
      <rPr>
        <sz val="6"/>
        <color rgb="FF000000"/>
        <rFont val="whsc"/>
        <charset val="134"/>
      </rPr>
      <t>四川省米易县攀莲镇水塘村十组</t>
    </r>
  </si>
  <si>
    <r>
      <rPr>
        <sz val="8"/>
        <color rgb="FF000000"/>
        <rFont val="whsc"/>
        <charset val="134"/>
      </rPr>
      <t>水塘村村民委员会</t>
    </r>
  </si>
  <si>
    <r>
      <rPr>
        <sz val="8"/>
        <color rgb="FF000000"/>
        <rFont val="whsc"/>
        <charset val="134"/>
      </rPr>
      <t>十</t>
    </r>
  </si>
  <si>
    <r>
      <rPr>
        <sz val="8"/>
        <color rgb="FF000000"/>
        <rFont val="whsc"/>
        <charset val="134"/>
      </rPr>
      <t>2021-06-11</t>
    </r>
  </si>
  <si>
    <r>
      <rPr>
        <sz val="8"/>
        <color rgb="FF000000"/>
        <rFont val="whsc"/>
        <charset val="134"/>
      </rPr>
      <t>1910E00192[JK200500789]</t>
    </r>
  </si>
  <si>
    <r>
      <rPr>
        <sz val="7.5"/>
        <color rgb="FF000000"/>
        <rFont val="whsc"/>
        <charset val="134"/>
      </rPr>
      <t>成都川鑫隆农业机械设备有限公司</t>
    </r>
  </si>
  <si>
    <r>
      <rPr>
        <sz val="8"/>
        <color rgb="FF000000"/>
        <rFont val="whsc"/>
        <charset val="134"/>
      </rPr>
      <t>5104210122000020</t>
    </r>
  </si>
  <si>
    <t>徐朝顺</t>
  </si>
  <si>
    <r>
      <rPr>
        <sz val="8"/>
        <color rgb="FF000000"/>
        <rFont val="whsc"/>
        <charset val="134"/>
      </rPr>
      <t>510421197205180814</t>
    </r>
  </si>
  <si>
    <r>
      <rPr>
        <sz val="6"/>
        <color rgb="FF000000"/>
        <rFont val="whsc"/>
        <charset val="134"/>
      </rPr>
      <t>四川省米易县攀莲镇水塘村九组</t>
    </r>
  </si>
  <si>
    <r>
      <rPr>
        <sz val="8"/>
        <color rgb="FF000000"/>
        <rFont val="whsc"/>
        <charset val="134"/>
      </rPr>
      <t>九</t>
    </r>
  </si>
  <si>
    <r>
      <rPr>
        <sz val="8"/>
        <color rgb="FF000000"/>
        <rFont val="whsc"/>
        <charset val="134"/>
      </rPr>
      <t>1910E00193[JK200500778]</t>
    </r>
  </si>
  <si>
    <r>
      <rPr>
        <sz val="8"/>
        <color rgb="FF000000"/>
        <rFont val="whsc"/>
        <charset val="134"/>
      </rPr>
      <t>5104210122000019</t>
    </r>
  </si>
  <si>
    <t>雷应虎</t>
  </si>
  <si>
    <r>
      <rPr>
        <sz val="8"/>
        <color rgb="FF000000"/>
        <rFont val="whsc"/>
        <charset val="134"/>
      </rPr>
      <t>510421197411280816</t>
    </r>
  </si>
  <si>
    <r>
      <rPr>
        <sz val="6"/>
        <color rgb="FF000000"/>
        <rFont val="whsc"/>
        <charset val="134"/>
      </rPr>
      <t>四川省米易县攀莲镇青皮村九组</t>
    </r>
  </si>
  <si>
    <r>
      <rPr>
        <sz val="8"/>
        <color rgb="FF000000"/>
        <rFont val="whsc"/>
        <charset val="134"/>
      </rPr>
      <t>2008E00099[JK200803437]</t>
    </r>
  </si>
  <si>
    <r>
      <rPr>
        <sz val="8"/>
        <color rgb="FF000000"/>
        <rFont val="whsc"/>
        <charset val="134"/>
      </rPr>
      <t>5104210122000018</t>
    </r>
  </si>
  <si>
    <t>宋成军</t>
  </si>
  <si>
    <r>
      <rPr>
        <sz val="8"/>
        <color rgb="FF000000"/>
        <rFont val="whsc"/>
        <charset val="134"/>
      </rPr>
      <t>510421196902240830</t>
    </r>
  </si>
  <si>
    <r>
      <rPr>
        <sz val="6"/>
        <color rgb="FF000000"/>
        <rFont val="whsc"/>
        <charset val="134"/>
      </rPr>
      <t>四川省米易县攀莲镇青皮村三组</t>
    </r>
  </si>
  <si>
    <r>
      <rPr>
        <sz val="8"/>
        <color rgb="FF000000"/>
        <rFont val="whsc"/>
        <charset val="134"/>
      </rPr>
      <t>三</t>
    </r>
  </si>
  <si>
    <r>
      <rPr>
        <sz val="8"/>
        <color rgb="FF000000"/>
        <rFont val="whsc"/>
        <charset val="134"/>
      </rPr>
      <t>1910E00196[JK200407612]</t>
    </r>
  </si>
  <si>
    <r>
      <rPr>
        <sz val="8"/>
        <color rgb="FF000000"/>
        <rFont val="whsc"/>
        <charset val="134"/>
      </rPr>
      <t>5104210122000017</t>
    </r>
  </si>
  <si>
    <t>宋成刚</t>
  </si>
  <si>
    <r>
      <rPr>
        <sz val="8"/>
        <color rgb="FF000000"/>
        <rFont val="whsc"/>
        <charset val="134"/>
      </rPr>
      <t>510421197605020019</t>
    </r>
  </si>
  <si>
    <r>
      <rPr>
        <sz val="8"/>
        <color rgb="FF000000"/>
        <rFont val="whsc"/>
        <charset val="134"/>
      </rPr>
      <t>1910E00197[JK200407561]</t>
    </r>
  </si>
  <si>
    <r>
      <rPr>
        <sz val="8"/>
        <color rgb="FF000000"/>
        <rFont val="whsc"/>
        <charset val="134"/>
      </rPr>
      <t>5104210122000016</t>
    </r>
  </si>
  <si>
    <t>邓发顺</t>
  </si>
  <si>
    <r>
      <rPr>
        <sz val="8"/>
        <color rgb="FF000000"/>
        <rFont val="whsc"/>
        <charset val="134"/>
      </rPr>
      <t>513424197302131012</t>
    </r>
  </si>
  <si>
    <r>
      <rPr>
        <sz val="6"/>
        <color rgb="FF000000"/>
        <rFont val="whsc"/>
        <charset val="134"/>
      </rPr>
      <t>四川省米易县攀莲镇水塘村十二组</t>
    </r>
  </si>
  <si>
    <r>
      <rPr>
        <sz val="8"/>
        <color rgb="FF000000"/>
        <rFont val="whsc"/>
        <charset val="134"/>
      </rPr>
      <t>十二</t>
    </r>
  </si>
  <si>
    <r>
      <rPr>
        <sz val="8"/>
        <color rgb="FF000000"/>
        <rFont val="whsc"/>
        <charset val="134"/>
      </rPr>
      <t>2008E00097[JK200803426]</t>
    </r>
  </si>
  <si>
    <r>
      <rPr>
        <sz val="8"/>
        <color rgb="FF000000"/>
        <rFont val="whsc"/>
        <charset val="134"/>
      </rPr>
      <t>5104210122000015</t>
    </r>
  </si>
  <si>
    <t>范从辉</t>
  </si>
  <si>
    <r>
      <rPr>
        <sz val="8"/>
        <color rgb="FF000000"/>
        <rFont val="whsc"/>
        <charset val="134"/>
      </rPr>
      <t>510421197212020819</t>
    </r>
  </si>
  <si>
    <r>
      <rPr>
        <sz val="6"/>
        <color rgb="FF000000"/>
        <rFont val="whsc"/>
        <charset val="134"/>
      </rPr>
      <t>四川省米易县攀莲镇水塘村三组</t>
    </r>
  </si>
  <si>
    <r>
      <rPr>
        <sz val="8"/>
        <color rgb="FF000000"/>
        <rFont val="whsc"/>
        <charset val="134"/>
      </rPr>
      <t>1WG5.7</t>
    </r>
  </si>
  <si>
    <r>
      <rPr>
        <sz val="8"/>
        <color rgb="FF000000"/>
        <rFont val="whsc"/>
        <charset val="134"/>
      </rPr>
      <t>1910D00295[JK181209639]</t>
    </r>
  </si>
  <si>
    <r>
      <rPr>
        <sz val="8"/>
        <color rgb="FF000000"/>
        <rFont val="whsc"/>
        <charset val="134"/>
      </rPr>
      <t>5104210122000014</t>
    </r>
  </si>
  <si>
    <t>王国俊</t>
  </si>
  <si>
    <r>
      <rPr>
        <sz val="8"/>
        <color rgb="FF000000"/>
        <rFont val="whsc"/>
        <charset val="134"/>
      </rPr>
      <t>510421198010120015</t>
    </r>
  </si>
  <si>
    <r>
      <rPr>
        <sz val="6"/>
        <color rgb="FF000000"/>
        <rFont val="whsc"/>
        <charset val="134"/>
      </rPr>
      <t>四川省米易县攀莲镇水塘村12组</t>
    </r>
  </si>
  <si>
    <r>
      <rPr>
        <sz val="8"/>
        <color rgb="FF000000"/>
        <rFont val="whsc"/>
        <charset val="134"/>
      </rPr>
      <t>2008E00098[JK200803449]</t>
    </r>
  </si>
  <si>
    <r>
      <rPr>
        <sz val="8"/>
        <color rgb="FF000000"/>
        <rFont val="whsc"/>
        <charset val="134"/>
      </rPr>
      <t>5104210122000013</t>
    </r>
  </si>
  <si>
    <t>徐守国</t>
  </si>
  <si>
    <r>
      <rPr>
        <sz val="8"/>
        <color rgb="FF000000"/>
        <rFont val="whsc"/>
        <charset val="134"/>
      </rPr>
      <t>510421197101270815</t>
    </r>
  </si>
  <si>
    <r>
      <rPr>
        <sz val="6"/>
        <color rgb="FF000000"/>
        <rFont val="whsc"/>
        <charset val="134"/>
      </rPr>
      <t>四川省米易县攀莲镇水塘村八组</t>
    </r>
  </si>
  <si>
    <r>
      <rPr>
        <sz val="8"/>
        <color rgb="FF000000"/>
        <rFont val="whsc"/>
        <charset val="134"/>
      </rPr>
      <t>2022-03-13</t>
    </r>
  </si>
  <si>
    <r>
      <rPr>
        <sz val="8"/>
        <color rgb="FF000000"/>
        <rFont val="whsc"/>
        <charset val="134"/>
      </rPr>
      <t>GT13591210[JK211005315]</t>
    </r>
  </si>
  <si>
    <r>
      <rPr>
        <sz val="7.5"/>
        <color rgb="FF000000"/>
        <rFont val="whsc"/>
        <charset val="134"/>
      </rPr>
      <t>资阳市雁江区彬彬农业机械经营部</t>
    </r>
  </si>
  <si>
    <r>
      <rPr>
        <sz val="8"/>
        <color rgb="FF000000"/>
        <rFont val="whsc"/>
        <charset val="134"/>
      </rPr>
      <t>5104210122000012</t>
    </r>
  </si>
  <si>
    <t>李安顺</t>
  </si>
  <si>
    <r>
      <rPr>
        <sz val="8"/>
        <color rgb="FF000000"/>
        <rFont val="whsc"/>
        <charset val="134"/>
      </rPr>
      <t>510421197205094318</t>
    </r>
  </si>
  <si>
    <r>
      <rPr>
        <sz val="6"/>
        <color rgb="FF000000"/>
        <rFont val="whsc"/>
        <charset val="134"/>
      </rPr>
      <t>四川省米易县攀莲镇观音村四组</t>
    </r>
  </si>
  <si>
    <r>
      <rPr>
        <sz val="8"/>
        <color rgb="FF000000"/>
        <rFont val="whsc"/>
        <charset val="134"/>
      </rPr>
      <t>观音村村民委员会</t>
    </r>
  </si>
  <si>
    <r>
      <rPr>
        <sz val="8"/>
        <color rgb="FF000000"/>
        <rFont val="whsc"/>
        <charset val="134"/>
      </rPr>
      <t>四</t>
    </r>
  </si>
  <si>
    <r>
      <rPr>
        <sz val="8"/>
        <color rgb="FF000000"/>
        <rFont val="whsc"/>
        <charset val="134"/>
      </rPr>
      <t>2021-06-19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</si>
  <si>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</si>
  <si>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1GQN-170Z</t>
    </r>
  </si>
  <si>
    <r>
      <rPr>
        <sz val="8"/>
        <color rgb="FF000000"/>
        <rFont val="whsc"/>
        <charset val="134"/>
      </rPr>
      <t>SH170X2005001ZSC[]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</si>
  <si>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</si>
  <si>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7.5"/>
        <color rgb="FF000000"/>
        <rFont val="whsc"/>
        <charset val="134"/>
      </rPr>
      <t>攀枝花市万利来农机销售有限公司</t>
    </r>
  </si>
  <si>
    <r>
      <rPr>
        <sz val="8"/>
        <color rgb="FF000000"/>
        <rFont val="whsc"/>
        <charset val="134"/>
      </rPr>
      <t>5104210222000059</t>
    </r>
  </si>
  <si>
    <t>王坤旺</t>
  </si>
  <si>
    <r>
      <rPr>
        <sz val="8"/>
        <color rgb="FF000000"/>
        <rFont val="whsc"/>
        <charset val="134"/>
      </rPr>
      <t>510421197009282936</t>
    </r>
  </si>
  <si>
    <r>
      <rPr>
        <sz val="6"/>
        <color rgb="FF000000"/>
        <rFont val="whsc"/>
        <charset val="134"/>
      </rPr>
      <t>四川省米易县丙谷镇护林村石棺材社</t>
    </r>
  </si>
  <si>
    <r>
      <rPr>
        <sz val="8"/>
        <color rgb="FF000000"/>
        <rFont val="whsc"/>
        <charset val="134"/>
      </rPr>
      <t>丙谷镇人民政府</t>
    </r>
  </si>
  <si>
    <r>
      <rPr>
        <sz val="8"/>
        <color rgb="FF000000"/>
        <rFont val="whsc"/>
        <charset val="134"/>
      </rPr>
      <t>护林社区村民委员</t>
    </r>
  </si>
  <si>
    <r>
      <rPr>
        <sz val="8"/>
        <color rgb="FF000000"/>
        <rFont val="whsc"/>
        <charset val="134"/>
      </rPr>
      <t>2社</t>
    </r>
  </si>
  <si>
    <r>
      <rPr>
        <sz val="8"/>
        <color rgb="FF000000"/>
        <rFont val="whsc"/>
        <charset val="134"/>
      </rPr>
      <t>2022-03-10</t>
    </r>
  </si>
  <si>
    <r>
      <rPr>
        <sz val="8"/>
        <color rgb="FF000000"/>
        <rFont val="whsc"/>
        <charset val="134"/>
      </rPr>
      <t>1WG5.7-135FC-Z</t>
    </r>
  </si>
  <si>
    <r>
      <rPr>
        <sz val="8"/>
        <color rgb="FF000000"/>
        <rFont val="whsc"/>
        <charset val="134"/>
      </rPr>
      <t>PZ2108016244[JK210404414]</t>
    </r>
  </si>
  <si>
    <r>
      <rPr>
        <sz val="7.5"/>
        <color rgb="FF000000"/>
        <rFont val="whsc"/>
        <charset val="134"/>
      </rPr>
      <t>昆明品则振农机设备有限公司</t>
    </r>
  </si>
  <si>
    <r>
      <rPr>
        <sz val="8"/>
        <color rgb="FF000000"/>
        <rFont val="whsc"/>
        <charset val="134"/>
      </rPr>
      <t>5104210222000058</t>
    </r>
  </si>
  <si>
    <r>
      <rPr>
        <sz val="8"/>
        <color rgb="FF000000"/>
        <rFont val="whsc"/>
        <charset val="134"/>
      </rPr>
      <t>张胜连</t>
    </r>
  </si>
  <si>
    <r>
      <rPr>
        <sz val="8"/>
        <color rgb="FF000000"/>
        <rFont val="whsc"/>
        <charset val="134"/>
      </rPr>
      <t>510421196811282728</t>
    </r>
  </si>
  <si>
    <r>
      <rPr>
        <sz val="6"/>
        <color rgb="FF000000"/>
        <rFont val="whsc"/>
        <charset val="134"/>
      </rPr>
      <t>四川省米易县丙谷镇新村17社</t>
    </r>
  </si>
  <si>
    <r>
      <rPr>
        <sz val="8"/>
        <color rgb="FF000000"/>
        <rFont val="whsc"/>
        <charset val="134"/>
      </rPr>
      <t>新村村民委员会</t>
    </r>
  </si>
  <si>
    <r>
      <rPr>
        <sz val="8"/>
        <color rgb="FF000000"/>
        <rFont val="whsc"/>
        <charset val="134"/>
      </rPr>
      <t>13社</t>
    </r>
  </si>
  <si>
    <r>
      <rPr>
        <sz val="8"/>
        <color rgb="FF000000"/>
        <rFont val="whsc"/>
        <charset val="134"/>
      </rPr>
      <t>2021-10-21</t>
    </r>
  </si>
  <si>
    <r>
      <rPr>
        <sz val="8"/>
        <color rgb="FF000000"/>
        <rFont val="whsc"/>
        <charset val="134"/>
      </rPr>
      <t>1WGCZ4.1-110</t>
    </r>
  </si>
  <si>
    <r>
      <rPr>
        <sz val="7.5"/>
        <color rgb="FF000000"/>
        <rFont val="whsc"/>
        <charset val="134"/>
      </rPr>
      <t>JWNJ2100028[G3K2107033552]</t>
    </r>
  </si>
  <si>
    <r>
      <rPr>
        <sz val="7.5"/>
        <color rgb="FF000000"/>
        <rFont val="whsc"/>
        <charset val="134"/>
      </rPr>
      <t>重庆康搏斯动力设备有限公司</t>
    </r>
  </si>
  <si>
    <r>
      <rPr>
        <sz val="8"/>
        <color rgb="FF000000"/>
        <rFont val="whsc"/>
        <charset val="134"/>
      </rPr>
      <t>米易县玉才农机店</t>
    </r>
  </si>
  <si>
    <r>
      <rPr>
        <sz val="8"/>
        <color rgb="FF000000"/>
        <rFont val="whsc"/>
        <charset val="134"/>
      </rPr>
      <t>5104210222000057</t>
    </r>
  </si>
  <si>
    <r>
      <rPr>
        <sz val="8"/>
        <color rgb="FF000000"/>
        <rFont val="whsc"/>
        <charset val="134"/>
      </rPr>
      <t>袁志高</t>
    </r>
  </si>
  <si>
    <r>
      <rPr>
        <sz val="8"/>
        <color rgb="FF000000"/>
        <rFont val="whsc"/>
        <charset val="134"/>
      </rPr>
      <t>510421199401020518</t>
    </r>
  </si>
  <si>
    <r>
      <rPr>
        <sz val="6"/>
        <color rgb="FF000000"/>
        <rFont val="whsc"/>
        <charset val="134"/>
      </rPr>
      <t>四川省米易县丙谷镇橄榄河村一社</t>
    </r>
  </si>
  <si>
    <r>
      <rPr>
        <sz val="8"/>
        <color rgb="FF000000"/>
        <rFont val="whsc"/>
        <charset val="134"/>
      </rPr>
      <t>橄榄河村村民委员</t>
    </r>
  </si>
  <si>
    <r>
      <rPr>
        <sz val="8"/>
        <color rgb="FF000000"/>
        <rFont val="whsc"/>
        <charset val="134"/>
      </rPr>
      <t>1社</t>
    </r>
  </si>
  <si>
    <r>
      <rPr>
        <sz val="8"/>
        <color rgb="FF000000"/>
        <rFont val="whsc"/>
        <charset val="134"/>
      </rPr>
      <t>2022-02-28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</si>
  <si>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</si>
  <si>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华夏504A</t>
    </r>
  </si>
  <si>
    <r>
      <rPr>
        <sz val="8"/>
        <color rgb="FF000000"/>
        <rFont val="whsc"/>
        <charset val="134"/>
      </rPr>
      <t>Z211020204[Q210994852B]</t>
    </r>
  </si>
  <si>
    <r>
      <rPr>
        <sz val="7.5"/>
        <color rgb="FF000000"/>
        <rFont val="whsc"/>
        <charset val="134"/>
      </rPr>
      <t>潍坊华夏拖拉机制造有限公司</t>
    </r>
  </si>
  <si>
    <r>
      <rPr>
        <sz val="7.5"/>
        <color rgb="FF000000"/>
        <rFont val="whsc"/>
        <charset val="134"/>
      </rPr>
      <t>四川金稞机械有限公司</t>
    </r>
  </si>
  <si>
    <r>
      <rPr>
        <sz val="8"/>
        <color rgb="FF000000"/>
        <rFont val="whsc"/>
        <charset val="134"/>
      </rPr>
      <t>5104210222000056</t>
    </r>
  </si>
  <si>
    <t>袁志高</t>
  </si>
  <si>
    <r>
      <rPr>
        <sz val="8"/>
        <color rgb="FF000000"/>
        <rFont val="whsc"/>
        <charset val="134"/>
      </rPr>
      <t>1GQN-160Z</t>
    </r>
  </si>
  <si>
    <r>
      <rPr>
        <sz val="8"/>
        <color rgb="FF000000"/>
        <rFont val="whsc"/>
        <charset val="134"/>
      </rPr>
      <t>SH160X21ZK052305[]</t>
    </r>
  </si>
  <si>
    <r>
      <rPr>
        <sz val="8"/>
        <color rgb="FF000000"/>
        <rFont val="whsc"/>
        <charset val="134"/>
      </rPr>
      <t>5104210222000055</t>
    </r>
  </si>
  <si>
    <t>李英俊</t>
  </si>
  <si>
    <r>
      <rPr>
        <sz val="8"/>
        <color rgb="FF000000"/>
        <rFont val="whsc"/>
        <charset val="134"/>
      </rPr>
      <t>510421197312180510</t>
    </r>
  </si>
  <si>
    <r>
      <rPr>
        <sz val="6"/>
        <color rgb="FF000000"/>
        <rFont val="whsc"/>
        <charset val="134"/>
      </rPr>
      <t>四川省米易县丙谷镇橄榄河村1组</t>
    </r>
  </si>
  <si>
    <r>
      <rPr>
        <sz val="8"/>
        <color rgb="FF000000"/>
        <rFont val="whsc"/>
        <charset val="134"/>
      </rPr>
      <t>2022-03-04</t>
    </r>
  </si>
  <si>
    <r>
      <rPr>
        <sz val="8"/>
        <color rgb="FF000000"/>
        <rFont val="whsc"/>
        <charset val="134"/>
      </rPr>
      <t>Z220220188[Q211290822B]</t>
    </r>
  </si>
  <si>
    <r>
      <rPr>
        <sz val="8"/>
        <color rgb="FF000000"/>
        <rFont val="whsc"/>
        <charset val="134"/>
      </rPr>
      <t>5104210222000054</t>
    </r>
  </si>
  <si>
    <t>刘习中</t>
  </si>
  <si>
    <r>
      <rPr>
        <sz val="8"/>
        <color rgb="FF000000"/>
        <rFont val="whsc"/>
        <charset val="134"/>
      </rPr>
      <t>510421196905150515</t>
    </r>
  </si>
  <si>
    <r>
      <rPr>
        <sz val="6"/>
        <color rgb="FF000000"/>
        <rFont val="whsc"/>
        <charset val="134"/>
      </rPr>
      <t>四川省米易县丙谷镇橄榄河村1社</t>
    </r>
  </si>
  <si>
    <r>
      <rPr>
        <sz val="8"/>
        <color rgb="FF000000"/>
        <rFont val="whsc"/>
        <charset val="134"/>
      </rPr>
      <t>Z220220187[Q211198801B]</t>
    </r>
  </si>
  <si>
    <r>
      <rPr>
        <sz val="8"/>
        <color rgb="FF000000"/>
        <rFont val="whsc"/>
        <charset val="134"/>
      </rPr>
      <t>5104210222000053</t>
    </r>
  </si>
  <si>
    <t>李德银</t>
  </si>
  <si>
    <r>
      <rPr>
        <sz val="8"/>
        <color rgb="FF000000"/>
        <rFont val="whsc"/>
        <charset val="134"/>
      </rPr>
      <t>510421197310252752</t>
    </r>
  </si>
  <si>
    <r>
      <rPr>
        <sz val="6"/>
        <color rgb="FF000000"/>
        <rFont val="whsc"/>
        <charset val="134"/>
      </rPr>
      <t>四川省米易县丙谷镇莫佬海移民新村1社</t>
    </r>
  </si>
  <si>
    <r>
      <rPr>
        <sz val="8"/>
        <color rgb="FF000000"/>
        <rFont val="whsc"/>
        <charset val="134"/>
      </rPr>
      <t>雷窝社区村民委员</t>
    </r>
  </si>
  <si>
    <r>
      <rPr>
        <sz val="8"/>
        <color rgb="FF000000"/>
        <rFont val="whsc"/>
        <charset val="134"/>
      </rPr>
      <t>12社</t>
    </r>
  </si>
  <si>
    <r>
      <rPr>
        <sz val="8"/>
        <color rgb="FF000000"/>
        <rFont val="whsc"/>
        <charset val="134"/>
      </rPr>
      <t>2022-03-09</t>
    </r>
  </si>
  <si>
    <r>
      <rPr>
        <sz val="8"/>
        <color rgb="FF000000"/>
        <rFont val="whsc"/>
        <charset val="134"/>
      </rPr>
      <t>1WG4.1-105FC-Z</t>
    </r>
  </si>
  <si>
    <r>
      <rPr>
        <sz val="7.5"/>
        <color rgb="FF000000"/>
        <rFont val="whsc"/>
        <charset val="134"/>
      </rPr>
      <t>HHL4.1FC1674[G3K2102021686]</t>
    </r>
  </si>
  <si>
    <r>
      <rPr>
        <sz val="8"/>
        <color rgb="FF000000"/>
        <rFont val="whsc"/>
        <charset val="134"/>
      </rPr>
      <t>重庆揽胜机械制造有限公司</t>
    </r>
  </si>
  <si>
    <r>
      <rPr>
        <sz val="8"/>
        <color rgb="FF000000"/>
        <rFont val="whsc"/>
        <charset val="134"/>
      </rPr>
      <t>5104210222000052</t>
    </r>
  </si>
  <si>
    <t>沈加林</t>
  </si>
  <si>
    <r>
      <rPr>
        <sz val="8"/>
        <color rgb="FF000000"/>
        <rFont val="whsc"/>
        <charset val="134"/>
      </rPr>
      <t>510421198708170516</t>
    </r>
  </si>
  <si>
    <r>
      <rPr>
        <sz val="6"/>
        <color rgb="FF000000"/>
        <rFont val="whsc"/>
        <charset val="134"/>
      </rPr>
      <t>四川省米易县丙谷镇橄榄河村5社</t>
    </r>
  </si>
  <si>
    <r>
      <rPr>
        <sz val="8"/>
        <color rgb="FF000000"/>
        <rFont val="whsc"/>
        <charset val="134"/>
      </rPr>
      <t>5社</t>
    </r>
  </si>
  <si>
    <r>
      <rPr>
        <sz val="8"/>
        <color rgb="FF000000"/>
        <rFont val="whsc"/>
        <charset val="134"/>
      </rPr>
      <t>CL504</t>
    </r>
  </si>
  <si>
    <r>
      <rPr>
        <sz val="8"/>
        <color rgb="FF000000"/>
        <rFont val="whsc"/>
        <charset val="134"/>
      </rPr>
      <t>CL22AY0103[SD8514884]</t>
    </r>
  </si>
  <si>
    <r>
      <rPr>
        <sz val="8"/>
        <color rgb="FF000000"/>
        <rFont val="whsc"/>
        <charset val="134"/>
      </rPr>
      <t>常力工贸有限公司</t>
    </r>
  </si>
  <si>
    <r>
      <rPr>
        <sz val="8"/>
        <color rgb="FF000000"/>
        <rFont val="whsc"/>
        <charset val="134"/>
      </rPr>
      <t>5104210222000051</t>
    </r>
  </si>
  <si>
    <t>雷应春</t>
  </si>
  <si>
    <r>
      <rPr>
        <sz val="8"/>
        <color rgb="FF000000"/>
        <rFont val="whsc"/>
        <charset val="134"/>
      </rPr>
      <t>510421198309262915</t>
    </r>
  </si>
  <si>
    <r>
      <rPr>
        <sz val="6"/>
        <color rgb="FF000000"/>
        <rFont val="whsc"/>
        <charset val="134"/>
      </rPr>
      <t>四川省米易县丙谷镇护林村上棚子社</t>
    </r>
  </si>
  <si>
    <r>
      <rPr>
        <sz val="8"/>
        <color rgb="FF000000"/>
        <rFont val="whsc"/>
        <charset val="134"/>
      </rPr>
      <t>2022-01-22</t>
    </r>
  </si>
  <si>
    <r>
      <rPr>
        <sz val="7.5"/>
        <color rgb="FF000000"/>
        <rFont val="whsc"/>
        <charset val="134"/>
      </rPr>
      <t>HHL4.1FC2052[G3K2103026464]</t>
    </r>
  </si>
  <si>
    <r>
      <rPr>
        <sz val="8"/>
        <color rgb="FF000000"/>
        <rFont val="whsc"/>
        <charset val="134"/>
      </rPr>
      <t>5104210222000050</t>
    </r>
  </si>
  <si>
    <t>唐桂波</t>
  </si>
  <si>
    <r>
      <rPr>
        <sz val="8"/>
        <color rgb="FF000000"/>
        <rFont val="whsc"/>
        <charset val="134"/>
      </rPr>
      <t>51343719900901343X</t>
    </r>
  </si>
  <si>
    <r>
      <rPr>
        <sz val="6"/>
        <color rgb="FF000000"/>
        <rFont val="whsc"/>
        <charset val="134"/>
      </rPr>
      <t>四川省米易县丙谷镇莫佬海移民新村三社</t>
    </r>
  </si>
  <si>
    <r>
      <rPr>
        <sz val="8"/>
        <color rgb="FF000000"/>
        <rFont val="whsc"/>
        <charset val="134"/>
      </rPr>
      <t>14</t>
    </r>
  </si>
  <si>
    <r>
      <rPr>
        <sz val="8"/>
        <color rgb="FF000000"/>
        <rFont val="whsc"/>
        <charset val="134"/>
      </rPr>
      <t>2022-01-16</t>
    </r>
  </si>
  <si>
    <r>
      <rPr>
        <sz val="8"/>
        <color rgb="FF000000"/>
        <rFont val="whsc"/>
        <charset val="134"/>
      </rPr>
      <t>M504-E</t>
    </r>
  </si>
  <si>
    <r>
      <rPr>
        <sz val="7.5"/>
        <color rgb="FF000000"/>
        <rFont val="whsc"/>
        <charset val="134"/>
      </rPr>
      <t>63321TE72M3508270[Q210796677B]</t>
    </r>
  </si>
  <si>
    <r>
      <rPr>
        <sz val="5.5"/>
        <color rgb="FF000000"/>
        <rFont val="whsc"/>
        <charset val="134"/>
      </rPr>
      <t>潍柴雷沃重工股份有限公司（原：雷沃重工股份有限公司）</t>
    </r>
  </si>
  <si>
    <r>
      <rPr>
        <sz val="8"/>
        <color rgb="FF000000"/>
        <rFont val="whsc"/>
        <charset val="134"/>
      </rPr>
      <t>5104210222000049</t>
    </r>
  </si>
  <si>
    <t>饶朝波</t>
  </si>
  <si>
    <r>
      <rPr>
        <sz val="8"/>
        <color rgb="FF000000"/>
        <rFont val="whsc"/>
        <charset val="134"/>
      </rPr>
      <t>510421197312132711</t>
    </r>
  </si>
  <si>
    <r>
      <rPr>
        <sz val="6"/>
        <color rgb="FF000000"/>
        <rFont val="whsc"/>
        <charset val="134"/>
      </rPr>
      <t>四川省米易县丙谷镇雷窝村和尚地一社</t>
    </r>
  </si>
  <si>
    <r>
      <rPr>
        <sz val="8"/>
        <color rgb="FF000000"/>
        <rFont val="whsc"/>
        <charset val="134"/>
      </rPr>
      <t>8</t>
    </r>
  </si>
  <si>
    <r>
      <rPr>
        <sz val="8"/>
        <color rgb="FF000000"/>
        <rFont val="whsc"/>
        <charset val="134"/>
      </rPr>
      <t>2021-11-29</t>
    </r>
  </si>
  <si>
    <r>
      <rPr>
        <sz val="8"/>
        <color rgb="FF000000"/>
        <rFont val="whsc"/>
        <charset val="134"/>
      </rPr>
      <t>田园管理机</t>
    </r>
  </si>
  <si>
    <r>
      <rPr>
        <sz val="8"/>
        <color rgb="FF000000"/>
        <rFont val="whsc"/>
        <charset val="134"/>
      </rPr>
      <t>3TGQ-4.0-A</t>
    </r>
  </si>
  <si>
    <r>
      <rPr>
        <sz val="7.5"/>
        <color rgb="FF000000"/>
        <rFont val="whsc"/>
        <charset val="134"/>
      </rPr>
      <t>AXTA214314[2109246A5317]</t>
    </r>
  </si>
  <si>
    <r>
      <rPr>
        <sz val="8"/>
        <color rgb="FF000000"/>
        <rFont val="whsc"/>
        <charset val="134"/>
      </rPr>
      <t>重庆安晓机械有限公司</t>
    </r>
  </si>
  <si>
    <r>
      <rPr>
        <sz val="8"/>
        <color rgb="FF000000"/>
        <rFont val="whsc"/>
        <charset val="134"/>
      </rPr>
      <t>5104210322000053</t>
    </r>
  </si>
  <si>
    <t>王烨</t>
  </si>
  <si>
    <r>
      <rPr>
        <sz val="8"/>
        <color rgb="FF000000"/>
        <rFont val="whsc"/>
        <charset val="134"/>
      </rPr>
      <t>510421197401081119</t>
    </r>
  </si>
  <si>
    <r>
      <rPr>
        <sz val="5.5"/>
        <color rgb="FF000000"/>
        <rFont val="whsc"/>
        <charset val="134"/>
      </rPr>
      <t>四川省米易县撒莲镇禹王宫村刘家湾社11号</t>
    </r>
  </si>
  <si>
    <r>
      <rPr>
        <sz val="8"/>
        <color rgb="FF000000"/>
        <rFont val="whsc"/>
        <charset val="134"/>
      </rPr>
      <t>撒莲镇人民政府</t>
    </r>
  </si>
  <si>
    <r>
      <rPr>
        <sz val="8"/>
        <color rgb="FF000000"/>
        <rFont val="whsc"/>
        <charset val="134"/>
      </rPr>
      <t>禹王宫村村民委员</t>
    </r>
  </si>
  <si>
    <r>
      <rPr>
        <sz val="8"/>
        <color rgb="FF000000"/>
        <rFont val="whsc"/>
        <charset val="134"/>
      </rPr>
      <t>刘家湾社</t>
    </r>
  </si>
  <si>
    <r>
      <rPr>
        <sz val="8"/>
        <color rgb="FF000000"/>
        <rFont val="whsc"/>
        <charset val="134"/>
      </rPr>
      <t>SH160X21ZK122819[]</t>
    </r>
  </si>
  <si>
    <r>
      <rPr>
        <sz val="8"/>
        <color rgb="FF000000"/>
        <rFont val="whsc"/>
        <charset val="134"/>
      </rPr>
      <t>5104210322000051</t>
    </r>
  </si>
  <si>
    <t>刘文中</t>
  </si>
  <si>
    <r>
      <rPr>
        <sz val="8"/>
        <color rgb="FF000000"/>
        <rFont val="whsc"/>
        <charset val="134"/>
      </rPr>
      <t>510421197406192117</t>
    </r>
  </si>
  <si>
    <r>
      <rPr>
        <sz val="5.5"/>
        <color rgb="FF000000"/>
        <rFont val="whsc"/>
        <charset val="134"/>
      </rPr>
      <t>四川省米易县撒莲镇禹王宫村刘家湾社22号</t>
    </r>
  </si>
  <si>
    <r>
      <rPr>
        <sz val="8"/>
        <color rgb="FF000000"/>
        <rFont val="whsc"/>
        <charset val="134"/>
      </rPr>
      <t>SH160X21ZK122803[]</t>
    </r>
  </si>
  <si>
    <r>
      <rPr>
        <sz val="8"/>
        <color rgb="FF000000"/>
        <rFont val="whsc"/>
        <charset val="134"/>
      </rPr>
      <t>5104210322000049</t>
    </r>
  </si>
  <si>
    <t>刘思祥</t>
  </si>
  <si>
    <r>
      <rPr>
        <sz val="8"/>
        <color rgb="FF000000"/>
        <rFont val="whsc"/>
        <charset val="134"/>
      </rPr>
      <t>510421198208182131</t>
    </r>
  </si>
  <si>
    <r>
      <rPr>
        <sz val="5.5"/>
        <color rgb="FF000000"/>
        <rFont val="whsc"/>
        <charset val="134"/>
      </rPr>
      <t>四川省米易县撒莲镇禹王宫村刘家湾社66号</t>
    </r>
  </si>
  <si>
    <r>
      <rPr>
        <sz val="8"/>
        <color rgb="FF000000"/>
        <rFont val="whsc"/>
        <charset val="134"/>
      </rPr>
      <t>SH160X21ZK122814[]</t>
    </r>
  </si>
  <si>
    <r>
      <rPr>
        <sz val="8"/>
        <color rgb="FF000000"/>
        <rFont val="whsc"/>
        <charset val="134"/>
      </rPr>
      <t>5104210322000047</t>
    </r>
  </si>
  <si>
    <t>张兴金</t>
  </si>
  <si>
    <r>
      <rPr>
        <sz val="8"/>
        <color rgb="FF000000"/>
        <rFont val="whsc"/>
        <charset val="134"/>
      </rPr>
      <t>510421196806232419</t>
    </r>
  </si>
  <si>
    <r>
      <rPr>
        <sz val="6"/>
        <color rgb="FF000000"/>
        <rFont val="whsc"/>
        <charset val="134"/>
      </rPr>
      <t>四川省米易县撒莲镇安全村大龙塘社104号</t>
    </r>
  </si>
  <si>
    <r>
      <rPr>
        <sz val="8"/>
        <color rgb="FF000000"/>
        <rFont val="whsc"/>
        <charset val="134"/>
      </rPr>
      <t>安全村村民委员会</t>
    </r>
  </si>
  <si>
    <r>
      <rPr>
        <sz val="8"/>
        <color rgb="FF000000"/>
        <rFont val="whsc"/>
        <charset val="134"/>
      </rPr>
      <t>大龙塘社</t>
    </r>
  </si>
  <si>
    <r>
      <rPr>
        <sz val="8"/>
        <color rgb="FF000000"/>
        <rFont val="whsc"/>
        <charset val="134"/>
      </rPr>
      <t>2022-02-23</t>
    </r>
  </si>
  <si>
    <r>
      <rPr>
        <sz val="8"/>
        <color rgb="FF000000"/>
        <rFont val="whsc"/>
        <charset val="134"/>
      </rPr>
      <t>1WGQ4-90M5</t>
    </r>
  </si>
  <si>
    <r>
      <rPr>
        <sz val="7.5"/>
        <color rgb="FF000000"/>
        <rFont val="whsc"/>
        <charset val="134"/>
      </rPr>
      <t>Z201109128[RV225X2009011784]</t>
    </r>
  </si>
  <si>
    <r>
      <rPr>
        <sz val="8"/>
        <color rgb="FF000000"/>
        <rFont val="whsc"/>
        <charset val="134"/>
      </rPr>
      <t>洛阳卓格哈斯机械有限公司</t>
    </r>
  </si>
  <si>
    <r>
      <rPr>
        <sz val="7.5"/>
        <color rgb="FF000000"/>
        <rFont val="whsc"/>
        <charset val="134"/>
      </rPr>
      <t>洛阳卓格哈斯机械有限公司</t>
    </r>
  </si>
  <si>
    <r>
      <rPr>
        <sz val="8"/>
        <color rgb="FF000000"/>
        <rFont val="whsc"/>
        <charset val="134"/>
      </rPr>
      <t>5104210322000046</t>
    </r>
  </si>
  <si>
    <t>刘永章</t>
  </si>
  <si>
    <r>
      <rPr>
        <sz val="8"/>
        <color rgb="FF000000"/>
        <rFont val="whsc"/>
        <charset val="134"/>
      </rPr>
      <t>510421196603172137</t>
    </r>
  </si>
  <si>
    <r>
      <rPr>
        <sz val="6"/>
        <color rgb="FF000000"/>
        <rFont val="whsc"/>
        <charset val="134"/>
      </rPr>
      <t>四川省米易县撒莲镇平阳村神树坝社28号</t>
    </r>
  </si>
  <si>
    <r>
      <rPr>
        <sz val="8"/>
        <color rgb="FF000000"/>
        <rFont val="whsc"/>
        <charset val="134"/>
      </rPr>
      <t>平阳村村民委员会</t>
    </r>
  </si>
  <si>
    <r>
      <rPr>
        <sz val="8"/>
        <color rgb="FF000000"/>
        <rFont val="whsc"/>
        <charset val="134"/>
      </rPr>
      <t>神树坝社</t>
    </r>
  </si>
  <si>
    <r>
      <rPr>
        <sz val="8"/>
        <color rgb="FF000000"/>
        <rFont val="whsc"/>
        <charset val="134"/>
      </rPr>
      <t>2021-09-15</t>
    </r>
  </si>
  <si>
    <r>
      <rPr>
        <sz val="8"/>
        <color rgb="FF000000"/>
        <rFont val="whsc"/>
        <charset val="134"/>
      </rPr>
      <t>M704-2H</t>
    </r>
  </si>
  <si>
    <r>
      <rPr>
        <sz val="7.5"/>
        <color rgb="FF000000"/>
        <rFont val="whsc"/>
        <charset val="134"/>
      </rPr>
      <t>63321THB8M3501436[Q210397438B]</t>
    </r>
  </si>
  <si>
    <r>
      <rPr>
        <sz val="8"/>
        <color rgb="FF000000"/>
        <rFont val="whsc"/>
        <charset val="134"/>
      </rPr>
      <t>5104210322000045</t>
    </r>
  </si>
  <si>
    <r>
      <rPr>
        <sz val="8"/>
        <color rgb="FF000000"/>
        <rFont val="whsc"/>
        <charset val="134"/>
      </rPr>
      <t>刘天河</t>
    </r>
  </si>
  <si>
    <r>
      <rPr>
        <sz val="8"/>
        <color rgb="FF000000"/>
        <rFont val="whsc"/>
        <charset val="134"/>
      </rPr>
      <t>510421198209012150</t>
    </r>
  </si>
  <si>
    <r>
      <rPr>
        <sz val="5.5"/>
        <color rgb="FF000000"/>
        <rFont val="whsc"/>
        <charset val="134"/>
      </rPr>
      <t>四川省委米易县撒莲镇禹王宫村刘家湾社39号</t>
    </r>
  </si>
  <si>
    <r>
      <rPr>
        <sz val="7.5"/>
        <color rgb="FF000000"/>
        <rFont val="whsc"/>
        <charset val="134"/>
      </rPr>
      <t>JWNJ2100014[G3K2107033561]</t>
    </r>
  </si>
  <si>
    <r>
      <rPr>
        <sz val="8"/>
        <color rgb="FF000000"/>
        <rFont val="whsc"/>
        <charset val="134"/>
      </rPr>
      <t>5104210322000044</t>
    </r>
  </si>
  <si>
    <r>
      <rPr>
        <sz val="8"/>
        <color rgb="FF000000"/>
        <rFont val="whsc"/>
        <charset val="134"/>
      </rPr>
      <t>刘元彬</t>
    </r>
  </si>
  <si>
    <r>
      <rPr>
        <sz val="8"/>
        <color rgb="FF000000"/>
        <rFont val="whsc"/>
        <charset val="134"/>
      </rPr>
      <t>51042119700823211X</t>
    </r>
  </si>
  <si>
    <r>
      <rPr>
        <sz val="6"/>
        <color rgb="FF000000"/>
        <rFont val="whsc"/>
        <charset val="134"/>
      </rPr>
      <t>四川省米易县禹王宫村草街子社49号</t>
    </r>
  </si>
  <si>
    <r>
      <rPr>
        <sz val="8"/>
        <color rgb="FF000000"/>
        <rFont val="whsc"/>
        <charset val="134"/>
      </rPr>
      <t>草街子社</t>
    </r>
  </si>
  <si>
    <r>
      <rPr>
        <sz val="8"/>
        <color rgb="FF000000"/>
        <rFont val="whsc"/>
        <charset val="134"/>
      </rPr>
      <t>2021-10-14</t>
    </r>
  </si>
  <si>
    <r>
      <rPr>
        <sz val="8"/>
        <color rgb="FF000000"/>
        <rFont val="whsc"/>
        <charset val="134"/>
      </rPr>
      <t>1GKN-160</t>
    </r>
  </si>
  <si>
    <r>
      <rPr>
        <sz val="8"/>
        <color rgb="FF000000"/>
        <rFont val="whsc"/>
        <charset val="134"/>
      </rPr>
      <t>KT160X2021090327YN[无]</t>
    </r>
  </si>
  <si>
    <r>
      <rPr>
        <sz val="8"/>
        <color rgb="FF000000"/>
        <rFont val="whsc"/>
        <charset val="134"/>
      </rPr>
      <t>河北凯田农业机械有限公司</t>
    </r>
  </si>
  <si>
    <r>
      <rPr>
        <sz val="7.5"/>
        <color rgb="FF000000"/>
        <rFont val="whsc"/>
        <charset val="134"/>
      </rPr>
      <t>米易县永余农机经营部</t>
    </r>
  </si>
  <si>
    <r>
      <rPr>
        <sz val="8"/>
        <color rgb="FF000000"/>
        <rFont val="whsc"/>
        <charset val="134"/>
      </rPr>
      <t>5104210322000043</t>
    </r>
  </si>
  <si>
    <r>
      <rPr>
        <sz val="8"/>
        <color rgb="FF000000"/>
        <rFont val="whsc"/>
        <charset val="134"/>
      </rPr>
      <t>江春林</t>
    </r>
  </si>
  <si>
    <r>
      <rPr>
        <sz val="8"/>
        <color rgb="FF000000"/>
        <rFont val="whsc"/>
        <charset val="134"/>
      </rPr>
      <t>510421199101202117</t>
    </r>
  </si>
  <si>
    <r>
      <rPr>
        <sz val="5.5"/>
        <color rgb="FF000000"/>
        <rFont val="whsc"/>
        <charset val="134"/>
      </rPr>
      <t>四川省米易县撒莲镇禹王宫村下坝子社19号</t>
    </r>
  </si>
  <si>
    <r>
      <rPr>
        <sz val="8"/>
        <color rgb="FF000000"/>
        <rFont val="whsc"/>
        <charset val="134"/>
      </rPr>
      <t>下坝子社</t>
    </r>
  </si>
  <si>
    <r>
      <rPr>
        <sz val="7.5"/>
        <color rgb="FF000000"/>
        <rFont val="whsc"/>
        <charset val="134"/>
      </rPr>
      <t>63321THB3M3501439[Q210398768B]</t>
    </r>
  </si>
  <si>
    <r>
      <rPr>
        <sz val="8"/>
        <color rgb="FF000000"/>
        <rFont val="whsc"/>
        <charset val="134"/>
      </rPr>
      <t>5104210322000042</t>
    </r>
  </si>
  <si>
    <r>
      <rPr>
        <sz val="8"/>
        <color rgb="FF000000"/>
        <rFont val="whsc"/>
        <charset val="134"/>
      </rPr>
      <t>张家亮</t>
    </r>
  </si>
  <si>
    <r>
      <rPr>
        <sz val="8"/>
        <color rgb="FF000000"/>
        <rFont val="whsc"/>
        <charset val="134"/>
      </rPr>
      <t>510421197010142113</t>
    </r>
  </si>
  <si>
    <r>
      <rPr>
        <sz val="5.5"/>
        <color rgb="FF000000"/>
        <rFont val="whsc"/>
        <charset val="134"/>
      </rPr>
      <t>四川省米易县撒莲镇禹王宫村下坝子社21号</t>
    </r>
  </si>
  <si>
    <r>
      <rPr>
        <sz val="8"/>
        <color rgb="FF000000"/>
        <rFont val="whsc"/>
        <charset val="134"/>
      </rPr>
      <t>2021-09-26</t>
    </r>
  </si>
  <si>
    <r>
      <rPr>
        <sz val="8"/>
        <color rgb="FF000000"/>
        <rFont val="whsc"/>
        <charset val="134"/>
      </rPr>
      <t>1GKN-140</t>
    </r>
  </si>
  <si>
    <r>
      <rPr>
        <sz val="8"/>
        <color rgb="FF000000"/>
        <rFont val="whsc"/>
        <charset val="134"/>
      </rPr>
      <t>KT140X2021090044YN[无]</t>
    </r>
  </si>
  <si>
    <r>
      <rPr>
        <sz val="8"/>
        <color rgb="FF000000"/>
        <rFont val="whsc"/>
        <charset val="134"/>
      </rPr>
      <t>5104210322000041</t>
    </r>
  </si>
  <si>
    <r>
      <rPr>
        <sz val="8"/>
        <color rgb="FF000000"/>
        <rFont val="whsc"/>
        <charset val="134"/>
      </rPr>
      <t>张继美</t>
    </r>
  </si>
  <si>
    <r>
      <rPr>
        <sz val="8"/>
        <color rgb="FF000000"/>
        <rFont val="whsc"/>
        <charset val="134"/>
      </rPr>
      <t>510421197110052422</t>
    </r>
  </si>
  <si>
    <r>
      <rPr>
        <sz val="6"/>
        <color rgb="FF000000"/>
        <rFont val="whsc"/>
        <charset val="134"/>
      </rPr>
      <t>四川省米易县撒莲镇安全村龙平社26号</t>
    </r>
  </si>
  <si>
    <r>
      <rPr>
        <sz val="8"/>
        <color rgb="FF000000"/>
        <rFont val="whsc"/>
        <charset val="134"/>
      </rPr>
      <t>龙平社26</t>
    </r>
  </si>
  <si>
    <r>
      <rPr>
        <sz val="8"/>
        <color rgb="FF000000"/>
        <rFont val="whsc"/>
        <charset val="134"/>
      </rPr>
      <t>2021-10-12</t>
    </r>
  </si>
  <si>
    <r>
      <rPr>
        <sz val="7.5"/>
        <color rgb="FF000000"/>
        <rFont val="whsc"/>
        <charset val="134"/>
      </rPr>
      <t>HHL4.1FC1417[G3K2102025270]</t>
    </r>
  </si>
  <si>
    <r>
      <rPr>
        <sz val="8"/>
        <color rgb="FF000000"/>
        <rFont val="whsc"/>
        <charset val="134"/>
      </rPr>
      <t>5104210322000040</t>
    </r>
  </si>
  <si>
    <r>
      <rPr>
        <sz val="8"/>
        <color rgb="FF000000"/>
        <rFont val="whsc"/>
        <charset val="134"/>
      </rPr>
      <t>刘虎</t>
    </r>
  </si>
  <si>
    <r>
      <rPr>
        <sz val="8"/>
        <color rgb="FF000000"/>
        <rFont val="whsc"/>
        <charset val="134"/>
      </rPr>
      <t>510421197410312118</t>
    </r>
  </si>
  <si>
    <r>
      <rPr>
        <sz val="5.5"/>
        <color rgb="FF000000"/>
        <rFont val="whsc"/>
        <charset val="134"/>
      </rPr>
      <t>四川省米易县撒莲镇禹王宫村中坝子社39号</t>
    </r>
  </si>
  <si>
    <r>
      <rPr>
        <sz val="8"/>
        <color rgb="FF000000"/>
        <rFont val="whsc"/>
        <charset val="134"/>
      </rPr>
      <t>中坝子社</t>
    </r>
  </si>
  <si>
    <r>
      <rPr>
        <sz val="8"/>
        <color rgb="FF000000"/>
        <rFont val="whsc"/>
        <charset val="134"/>
      </rPr>
      <t>2022-01-21</t>
    </r>
  </si>
  <si>
    <r>
      <rPr>
        <sz val="8"/>
        <color rgb="FF000000"/>
        <rFont val="whsc"/>
        <charset val="134"/>
      </rPr>
      <t>CL504-7</t>
    </r>
  </si>
  <si>
    <r>
      <rPr>
        <sz val="8"/>
        <color rgb="FF000000"/>
        <rFont val="whsc"/>
        <charset val="134"/>
      </rPr>
      <t>CL22AY0108[B0539593]</t>
    </r>
  </si>
  <si>
    <r>
      <rPr>
        <sz val="8"/>
        <color rgb="FF000000"/>
        <rFont val="whsc"/>
        <charset val="134"/>
      </rPr>
      <t>5104210322000039</t>
    </r>
  </si>
  <si>
    <r>
      <rPr>
        <sz val="8"/>
        <color rgb="FF000000"/>
        <rFont val="whsc"/>
        <charset val="134"/>
      </rPr>
      <t>刘天兵</t>
    </r>
  </si>
  <si>
    <r>
      <rPr>
        <sz val="8"/>
        <color rgb="FF000000"/>
        <rFont val="whsc"/>
        <charset val="134"/>
      </rPr>
      <t>510421197004262119</t>
    </r>
  </si>
  <si>
    <r>
      <rPr>
        <sz val="5.5"/>
        <color rgb="FF000000"/>
        <rFont val="whsc"/>
        <charset val="134"/>
      </rPr>
      <t>四川省米易县撒莲镇禹王宫村中坝子社29号</t>
    </r>
  </si>
  <si>
    <r>
      <rPr>
        <sz val="8"/>
        <color rgb="FF000000"/>
        <rFont val="whsc"/>
        <charset val="134"/>
      </rPr>
      <t>CL22AY0113[B0540492]</t>
    </r>
  </si>
  <si>
    <r>
      <rPr>
        <sz val="8"/>
        <color rgb="FF000000"/>
        <rFont val="whsc"/>
        <charset val="134"/>
      </rPr>
      <t>5104210322000038</t>
    </r>
  </si>
  <si>
    <r>
      <rPr>
        <sz val="8"/>
        <color rgb="FF000000"/>
        <rFont val="whsc"/>
        <charset val="134"/>
      </rPr>
      <t>李天君</t>
    </r>
  </si>
  <si>
    <r>
      <rPr>
        <sz val="8"/>
        <color rgb="FF000000"/>
        <rFont val="whsc"/>
        <charset val="134"/>
      </rPr>
      <t>510421197607032136</t>
    </r>
  </si>
  <si>
    <r>
      <rPr>
        <sz val="5.5"/>
        <color rgb="FF000000"/>
        <rFont val="whsc"/>
        <charset val="134"/>
      </rPr>
      <t>四川省攀枝花市米易县撒莲镇禹王宫村中坝子社34号</t>
    </r>
  </si>
  <si>
    <r>
      <rPr>
        <sz val="8"/>
        <color rgb="FF000000"/>
        <rFont val="whsc"/>
        <charset val="134"/>
      </rPr>
      <t>CL704</t>
    </r>
  </si>
  <si>
    <r>
      <rPr>
        <sz val="8"/>
        <color rgb="FF000000"/>
        <rFont val="whsc"/>
        <charset val="134"/>
      </rPr>
      <t>CL21KE2344[Y210101908]</t>
    </r>
  </si>
  <si>
    <r>
      <rPr>
        <sz val="8"/>
        <color rgb="FF000000"/>
        <rFont val="whsc"/>
        <charset val="134"/>
      </rPr>
      <t>5104210322000037</t>
    </r>
  </si>
  <si>
    <r>
      <rPr>
        <sz val="8"/>
        <color rgb="FF000000"/>
        <rFont val="whsc"/>
        <charset val="134"/>
      </rPr>
      <t>王义付</t>
    </r>
  </si>
  <si>
    <r>
      <rPr>
        <sz val="8"/>
        <color rgb="FF000000"/>
        <rFont val="whsc"/>
        <charset val="134"/>
      </rPr>
      <t>510421197005032112</t>
    </r>
  </si>
  <si>
    <r>
      <rPr>
        <sz val="5.5"/>
        <color rgb="FF000000"/>
        <rFont val="whsc"/>
        <charset val="134"/>
      </rPr>
      <t>四川省攀枝花市米易县撒莲镇平阳村严家攀子树社12号</t>
    </r>
  </si>
  <si>
    <r>
      <rPr>
        <sz val="8"/>
        <color rgb="FF000000"/>
        <rFont val="whsc"/>
        <charset val="134"/>
      </rPr>
      <t>家攀子树</t>
    </r>
  </si>
  <si>
    <r>
      <rPr>
        <sz val="8"/>
        <color rgb="FF000000"/>
        <rFont val="whsc"/>
        <charset val="134"/>
      </rPr>
      <t>2022-02-15</t>
    </r>
  </si>
  <si>
    <r>
      <rPr>
        <sz val="7.5"/>
        <color rgb="FF000000"/>
        <rFont val="whsc"/>
        <charset val="134"/>
      </rPr>
      <t>63321M2A2M3500269[Q210996129B]</t>
    </r>
  </si>
  <si>
    <r>
      <rPr>
        <sz val="8"/>
        <color rgb="FF000000"/>
        <rFont val="whsc"/>
        <charset val="134"/>
      </rPr>
      <t>5104210322000036</t>
    </r>
  </si>
  <si>
    <r>
      <rPr>
        <sz val="8"/>
        <color rgb="FF000000"/>
        <rFont val="whsc"/>
        <charset val="134"/>
      </rPr>
      <t>黄武才</t>
    </r>
  </si>
  <si>
    <r>
      <rPr>
        <sz val="8"/>
        <color rgb="FF000000"/>
        <rFont val="whsc"/>
        <charset val="134"/>
      </rPr>
      <t>510421197112092110</t>
    </r>
  </si>
  <si>
    <r>
      <rPr>
        <sz val="5.5"/>
        <color rgb="FF000000"/>
        <rFont val="whsc"/>
        <charset val="134"/>
      </rPr>
      <t>四川省攀枝花市米易县撒莲镇禹王宫村中坝子社6号</t>
    </r>
  </si>
  <si>
    <r>
      <rPr>
        <sz val="8"/>
        <color rgb="FF000000"/>
        <rFont val="whsc"/>
        <charset val="134"/>
      </rPr>
      <t>中坝子社6</t>
    </r>
  </si>
  <si>
    <r>
      <rPr>
        <sz val="8"/>
        <color rgb="FF000000"/>
        <rFont val="whsc"/>
        <charset val="134"/>
      </rPr>
      <t>CL22AY0112[B0541661]</t>
    </r>
  </si>
  <si>
    <r>
      <rPr>
        <sz val="8"/>
        <color rgb="FF000000"/>
        <rFont val="whsc"/>
        <charset val="134"/>
      </rPr>
      <t>5104210322000035</t>
    </r>
  </si>
  <si>
    <r>
      <rPr>
        <sz val="8"/>
        <color rgb="FF000000"/>
        <rFont val="whsc"/>
        <charset val="134"/>
      </rPr>
      <t>谭明材</t>
    </r>
  </si>
  <si>
    <r>
      <rPr>
        <sz val="8"/>
        <color rgb="FF000000"/>
        <rFont val="whsc"/>
        <charset val="134"/>
      </rPr>
      <t>510421197006062110</t>
    </r>
  </si>
  <si>
    <r>
      <rPr>
        <sz val="5.5"/>
        <color rgb="FF000000"/>
        <rFont val="whsc"/>
        <charset val="134"/>
      </rPr>
      <t>四川省攀枝花市米易县撒莲镇禹王宫村中坝子社19号</t>
    </r>
  </si>
  <si>
    <r>
      <rPr>
        <sz val="8"/>
        <color rgb="FF000000"/>
        <rFont val="whsc"/>
        <charset val="134"/>
      </rPr>
      <t>CL22AY0111[B0541655]</t>
    </r>
  </si>
  <si>
    <r>
      <rPr>
        <sz val="8"/>
        <color rgb="FF000000"/>
        <rFont val="whsc"/>
        <charset val="134"/>
      </rPr>
      <t>5104210322000034</t>
    </r>
  </si>
  <si>
    <r>
      <rPr>
        <sz val="8"/>
        <color rgb="FF000000"/>
        <rFont val="whsc"/>
        <charset val="134"/>
      </rPr>
      <t>朱贵军</t>
    </r>
  </si>
  <si>
    <r>
      <rPr>
        <sz val="8"/>
        <color rgb="FF000000"/>
        <rFont val="whsc"/>
        <charset val="134"/>
      </rPr>
      <t>510421197206152110</t>
    </r>
  </si>
  <si>
    <r>
      <rPr>
        <sz val="5.5"/>
        <color rgb="FF000000"/>
        <rFont val="whsc"/>
        <charset val="134"/>
      </rPr>
      <t>四川省攀枝花市撒莲镇禹王宫村中坝子社44号</t>
    </r>
  </si>
  <si>
    <r>
      <rPr>
        <sz val="8"/>
        <color rgb="FF000000"/>
        <rFont val="whsc"/>
        <charset val="134"/>
      </rPr>
      <t>CL22AY0114[B0541656]</t>
    </r>
  </si>
  <si>
    <r>
      <rPr>
        <sz val="8"/>
        <color rgb="FF000000"/>
        <rFont val="whsc"/>
        <charset val="134"/>
      </rPr>
      <t>5104210322000033</t>
    </r>
  </si>
  <si>
    <r>
      <rPr>
        <sz val="8"/>
        <color rgb="FF000000"/>
        <rFont val="whsc"/>
        <charset val="134"/>
      </rPr>
      <t>吴国军</t>
    </r>
  </si>
  <si>
    <r>
      <rPr>
        <sz val="8"/>
        <color rgb="FF000000"/>
        <rFont val="whsc"/>
        <charset val="134"/>
      </rPr>
      <t>51042119730405213X</t>
    </r>
  </si>
  <si>
    <r>
      <rPr>
        <sz val="5.5"/>
        <color rgb="FF000000"/>
        <rFont val="whsc"/>
        <charset val="134"/>
      </rPr>
      <t>四川省攀枝花市米易县撒莲镇摩挲村田堡堡社65号</t>
    </r>
  </si>
  <si>
    <r>
      <rPr>
        <sz val="8"/>
        <color rgb="FF000000"/>
        <rFont val="whsc"/>
        <charset val="134"/>
      </rPr>
      <t>摩挲村村民委员会</t>
    </r>
  </si>
  <si>
    <r>
      <rPr>
        <sz val="8"/>
        <color rgb="FF000000"/>
        <rFont val="whsc"/>
        <charset val="134"/>
      </rPr>
      <t>田堡堡社</t>
    </r>
  </si>
  <si>
    <r>
      <rPr>
        <sz val="8"/>
        <color rgb="FF000000"/>
        <rFont val="whsc"/>
        <charset val="134"/>
      </rPr>
      <t>1WG4.0-95FQ-ZC</t>
    </r>
  </si>
  <si>
    <r>
      <rPr>
        <sz val="7"/>
        <color rgb="FF000000"/>
        <rFont val="whsc"/>
        <charset val="134"/>
      </rPr>
      <t>TZHFQ21050159[TZHK21050239]</t>
    </r>
  </si>
  <si>
    <r>
      <rPr>
        <sz val="8"/>
        <color rgb="FF000000"/>
        <rFont val="whsc"/>
        <charset val="134"/>
      </rPr>
      <t>重庆田中科技集团有限公司</t>
    </r>
  </si>
  <si>
    <r>
      <rPr>
        <sz val="8"/>
        <color rgb="FF000000"/>
        <rFont val="whsc"/>
        <charset val="134"/>
      </rPr>
      <t>5104210322000032</t>
    </r>
  </si>
  <si>
    <r>
      <rPr>
        <sz val="8"/>
        <color rgb="FF000000"/>
        <rFont val="whsc"/>
        <charset val="134"/>
      </rPr>
      <t>郭子文</t>
    </r>
  </si>
  <si>
    <r>
      <rPr>
        <sz val="8"/>
        <color rgb="FF000000"/>
        <rFont val="whsc"/>
        <charset val="134"/>
      </rPr>
      <t>510421198503202131</t>
    </r>
  </si>
  <si>
    <r>
      <rPr>
        <sz val="5.5"/>
        <color rgb="FF000000"/>
        <rFont val="whsc"/>
        <charset val="134"/>
      </rPr>
      <t>四川省攀枝花市米易县撒莲镇摩挲村黄泥堡社13号</t>
    </r>
  </si>
  <si>
    <r>
      <rPr>
        <sz val="8"/>
        <color rgb="FF000000"/>
        <rFont val="whsc"/>
        <charset val="134"/>
      </rPr>
      <t>黄泥堡社</t>
    </r>
  </si>
  <si>
    <r>
      <rPr>
        <sz val="8"/>
        <color rgb="FF000000"/>
        <rFont val="whsc"/>
        <charset val="134"/>
      </rPr>
      <t>2021-09-17</t>
    </r>
  </si>
  <si>
    <r>
      <rPr>
        <sz val="7"/>
        <color rgb="FF000000"/>
        <rFont val="whsc"/>
        <charset val="134"/>
      </rPr>
      <t>TZHFQ21050158[TZHK21050238]</t>
    </r>
  </si>
  <si>
    <r>
      <rPr>
        <sz val="8"/>
        <color rgb="FF000000"/>
        <rFont val="whsc"/>
        <charset val="134"/>
      </rPr>
      <t>5104210322000031</t>
    </r>
  </si>
  <si>
    <t>张邦彬</t>
  </si>
  <si>
    <r>
      <rPr>
        <sz val="8"/>
        <color rgb="FF000000"/>
        <rFont val="whsc"/>
        <charset val="134"/>
      </rPr>
      <t>510421197412202131</t>
    </r>
  </si>
  <si>
    <r>
      <rPr>
        <sz val="5.5"/>
        <color rgb="FF000000"/>
        <rFont val="whsc"/>
        <charset val="134"/>
      </rPr>
      <t>四川省攀枝花市米易县撒莲镇禹王宫村上坝子社18号</t>
    </r>
  </si>
  <si>
    <r>
      <rPr>
        <sz val="8"/>
        <color rgb="FF000000"/>
        <rFont val="whsc"/>
        <charset val="134"/>
      </rPr>
      <t>上坝子社</t>
    </r>
  </si>
  <si>
    <r>
      <rPr>
        <sz val="8"/>
        <color rgb="FF000000"/>
        <rFont val="whsc"/>
        <charset val="134"/>
      </rPr>
      <t>2022-01-20</t>
    </r>
  </si>
  <si>
    <r>
      <rPr>
        <sz val="8"/>
        <color rgb="FF000000"/>
        <rFont val="whsc"/>
        <charset val="134"/>
      </rPr>
      <t>Z211020179[Q210995362B]</t>
    </r>
  </si>
  <si>
    <r>
      <rPr>
        <sz val="8"/>
        <color rgb="FF000000"/>
        <rFont val="whsc"/>
        <charset val="134"/>
      </rPr>
      <t>5104210322000030</t>
    </r>
  </si>
  <si>
    <r>
      <rPr>
        <sz val="8"/>
        <color rgb="FF000000"/>
        <rFont val="whsc"/>
        <charset val="134"/>
      </rPr>
      <t>陈高林</t>
    </r>
  </si>
  <si>
    <r>
      <rPr>
        <sz val="8"/>
        <color rgb="FF000000"/>
        <rFont val="whsc"/>
        <charset val="134"/>
      </rPr>
      <t>510421197812222916</t>
    </r>
  </si>
  <si>
    <r>
      <rPr>
        <sz val="5.5"/>
        <color rgb="FF000000"/>
        <rFont val="whsc"/>
        <charset val="134"/>
      </rPr>
      <t>四川省攀枝花市米易县撒莲镇禹王宫社中坝子社7号</t>
    </r>
  </si>
  <si>
    <r>
      <rPr>
        <sz val="8"/>
        <color rgb="FF000000"/>
        <rFont val="whsc"/>
        <charset val="134"/>
      </rPr>
      <t>CL22AY0110[B0540471]</t>
    </r>
  </si>
  <si>
    <r>
      <rPr>
        <sz val="8"/>
        <color rgb="FF000000"/>
        <rFont val="whsc"/>
        <charset val="134"/>
      </rPr>
      <t>5104210322000029</t>
    </r>
  </si>
  <si>
    <r>
      <rPr>
        <sz val="8"/>
        <color rgb="FF000000"/>
        <rFont val="whsc"/>
        <charset val="134"/>
      </rPr>
      <t>付文祥</t>
    </r>
  </si>
  <si>
    <r>
      <rPr>
        <sz val="8"/>
        <color rgb="FF000000"/>
        <rFont val="whsc"/>
        <charset val="134"/>
      </rPr>
      <t>510421197211232115</t>
    </r>
  </si>
  <si>
    <r>
      <rPr>
        <sz val="5.5"/>
        <color rgb="FF000000"/>
        <rFont val="whsc"/>
        <charset val="134"/>
      </rPr>
      <t>四川省攀枝花市米易县撒莲镇禹王宫村中坝子社10号</t>
    </r>
  </si>
  <si>
    <r>
      <rPr>
        <sz val="8"/>
        <color rgb="FF000000"/>
        <rFont val="whsc"/>
        <charset val="134"/>
      </rPr>
      <t>CL22AY0109[B0540466]</t>
    </r>
  </si>
  <si>
    <r>
      <rPr>
        <sz val="8"/>
        <color rgb="FF000000"/>
        <rFont val="whsc"/>
        <charset val="134"/>
      </rPr>
      <t>5104210422000005</t>
    </r>
  </si>
  <si>
    <r>
      <rPr>
        <sz val="8"/>
        <color rgb="FF000000"/>
        <rFont val="whsc"/>
        <charset val="134"/>
      </rPr>
      <t>胡兴国</t>
    </r>
  </si>
  <si>
    <r>
      <rPr>
        <sz val="8"/>
        <color rgb="FF000000"/>
        <rFont val="whsc"/>
        <charset val="134"/>
      </rPr>
      <t>510421197708191339</t>
    </r>
  </si>
  <si>
    <r>
      <rPr>
        <sz val="6"/>
        <color rgb="FF000000"/>
        <rFont val="whsc"/>
        <charset val="134"/>
      </rPr>
      <t>四川省米易县草场乡龙华村西昌庙社27号</t>
    </r>
  </si>
  <si>
    <r>
      <rPr>
        <sz val="8"/>
        <color rgb="FF000000"/>
        <rFont val="whsc"/>
        <charset val="134"/>
      </rPr>
      <t>草场镇人民政府</t>
    </r>
  </si>
  <si>
    <r>
      <rPr>
        <sz val="8"/>
        <color rgb="FF000000"/>
        <rFont val="whsc"/>
        <charset val="134"/>
      </rPr>
      <t>草场镇龙华村村民</t>
    </r>
  </si>
  <si>
    <r>
      <rPr>
        <sz val="8"/>
        <color rgb="FF000000"/>
        <rFont val="whsc"/>
        <charset val="134"/>
      </rPr>
      <t>13组</t>
    </r>
  </si>
  <si>
    <r>
      <rPr>
        <sz val="8"/>
        <color rgb="FF000000"/>
        <rFont val="whsc"/>
        <charset val="134"/>
      </rPr>
      <t>2022-01-26</t>
    </r>
  </si>
  <si>
    <r>
      <rPr>
        <sz val="8"/>
        <color rgb="FF000000"/>
        <rFont val="whsc"/>
        <charset val="134"/>
      </rPr>
      <t>1WG4.0-66FQ-ZC</t>
    </r>
  </si>
  <si>
    <r>
      <rPr>
        <sz val="6.5"/>
        <color rgb="FF000000"/>
        <rFont val="whsc"/>
        <charset val="134"/>
      </rPr>
      <t>JW4.0FQ21120055[T1500020050115005]</t>
    </r>
  </si>
  <si>
    <r>
      <rPr>
        <sz val="8"/>
        <color rgb="FF000000"/>
        <rFont val="whsc"/>
        <charset val="134"/>
      </rPr>
      <t>重庆舰帏机械有限公司</t>
    </r>
  </si>
  <si>
    <r>
      <rPr>
        <sz val="7.5"/>
        <color rgb="FF000000"/>
        <rFont val="whsc"/>
        <charset val="134"/>
      </rPr>
      <t>资阳市雁江区刘革胜家电经营部</t>
    </r>
  </si>
  <si>
    <r>
      <rPr>
        <sz val="8"/>
        <color rgb="FF000000"/>
        <rFont val="whsc"/>
        <charset val="134"/>
      </rPr>
      <t>5104210422000004</t>
    </r>
  </si>
  <si>
    <r>
      <rPr>
        <sz val="8"/>
        <color rgb="FF000000"/>
        <rFont val="whsc"/>
        <charset val="134"/>
      </rPr>
      <t>熊志华</t>
    </r>
  </si>
  <si>
    <r>
      <rPr>
        <sz val="8"/>
        <color rgb="FF000000"/>
        <rFont val="whsc"/>
        <charset val="134"/>
      </rPr>
      <t>510421197009264615</t>
    </r>
  </si>
  <si>
    <r>
      <rPr>
        <sz val="6"/>
        <color rgb="FF000000"/>
        <rFont val="whsc"/>
        <charset val="134"/>
      </rPr>
      <t>四川省米易县草场乡沙坝村三家村社42号</t>
    </r>
  </si>
  <si>
    <r>
      <rPr>
        <sz val="8"/>
        <color rgb="FF000000"/>
        <rFont val="whsc"/>
        <charset val="134"/>
      </rPr>
      <t>草场镇沙坝村村民</t>
    </r>
  </si>
  <si>
    <r>
      <rPr>
        <sz val="8"/>
        <color rgb="FF000000"/>
        <rFont val="whsc"/>
        <charset val="134"/>
      </rPr>
      <t>三组</t>
    </r>
  </si>
  <si>
    <r>
      <rPr>
        <sz val="8"/>
        <color rgb="FF000000"/>
        <rFont val="whsc"/>
        <charset val="134"/>
      </rPr>
      <t>2021-11-19</t>
    </r>
  </si>
  <si>
    <r>
      <rPr>
        <sz val="8"/>
        <color rgb="FF000000"/>
        <rFont val="whsc"/>
        <charset val="134"/>
      </rPr>
      <t>1910E00174[JK200803380]</t>
    </r>
  </si>
  <si>
    <r>
      <rPr>
        <sz val="8"/>
        <color rgb="FF000000"/>
        <rFont val="whsc"/>
        <charset val="134"/>
      </rPr>
      <t>5104210422000003</t>
    </r>
  </si>
  <si>
    <r>
      <rPr>
        <sz val="8"/>
        <color rgb="FF000000"/>
        <rFont val="whsc"/>
        <charset val="134"/>
      </rPr>
      <t>卢廷贵</t>
    </r>
  </si>
  <si>
    <r>
      <rPr>
        <sz val="8"/>
        <color rgb="FF000000"/>
        <rFont val="whsc"/>
        <charset val="134"/>
      </rPr>
      <t>510421198506215114</t>
    </r>
  </si>
  <si>
    <r>
      <rPr>
        <sz val="5.5"/>
        <color rgb="FF000000"/>
        <rFont val="whsc"/>
        <charset val="134"/>
      </rPr>
      <t>四川省米易县草场乡碗厂村江西村社56号附1号</t>
    </r>
  </si>
  <si>
    <r>
      <rPr>
        <sz val="8"/>
        <color rgb="FF000000"/>
        <rFont val="whsc"/>
        <charset val="134"/>
      </rPr>
      <t>草场镇碗厂村村民</t>
    </r>
  </si>
  <si>
    <r>
      <rPr>
        <sz val="8"/>
        <color rgb="FF000000"/>
        <rFont val="whsc"/>
        <charset val="134"/>
      </rPr>
      <t>一组</t>
    </r>
  </si>
  <si>
    <r>
      <rPr>
        <sz val="8"/>
        <color rgb="FF000000"/>
        <rFont val="whsc"/>
        <charset val="134"/>
      </rPr>
      <t>1910E00195[JK200500773]</t>
    </r>
  </si>
  <si>
    <r>
      <rPr>
        <sz val="8"/>
        <color rgb="FF000000"/>
        <rFont val="whsc"/>
        <charset val="134"/>
      </rPr>
      <t>5104210422000002</t>
    </r>
  </si>
  <si>
    <r>
      <rPr>
        <sz val="8"/>
        <color rgb="FF000000"/>
        <rFont val="whsc"/>
        <charset val="134"/>
      </rPr>
      <t>陈永兵</t>
    </r>
  </si>
  <si>
    <r>
      <rPr>
        <sz val="8"/>
        <color rgb="FF000000"/>
        <rFont val="whsc"/>
        <charset val="134"/>
      </rPr>
      <t>510421198411151314</t>
    </r>
  </si>
  <si>
    <r>
      <rPr>
        <sz val="6"/>
        <color rgb="FF000000"/>
        <rFont val="whsc"/>
        <charset val="134"/>
      </rPr>
      <t>四川省米易县草场乡克朗村老河湾社9号</t>
    </r>
  </si>
  <si>
    <r>
      <rPr>
        <sz val="8"/>
        <color rgb="FF000000"/>
        <rFont val="whsc"/>
        <charset val="134"/>
      </rPr>
      <t>草场镇克郎村村民</t>
    </r>
  </si>
  <si>
    <r>
      <rPr>
        <sz val="8"/>
        <color rgb="FF000000"/>
        <rFont val="whsc"/>
        <charset val="134"/>
      </rPr>
      <t>2021-08-22</t>
    </r>
  </si>
  <si>
    <r>
      <rPr>
        <sz val="8"/>
        <color rgb="FF000000"/>
        <rFont val="whsc"/>
        <charset val="134"/>
      </rPr>
      <t>GT13591146[JK210513509]</t>
    </r>
  </si>
  <si>
    <r>
      <rPr>
        <sz val="8"/>
        <color rgb="FF000000"/>
        <rFont val="whsc"/>
        <charset val="134"/>
      </rPr>
      <t>5104210422000001</t>
    </r>
  </si>
  <si>
    <r>
      <rPr>
        <sz val="8"/>
        <color rgb="FF000000"/>
        <rFont val="whsc"/>
        <charset val="134"/>
      </rPr>
      <t>袁相云</t>
    </r>
  </si>
  <si>
    <r>
      <rPr>
        <sz val="8"/>
        <color rgb="FF000000"/>
        <rFont val="whsc"/>
        <charset val="134"/>
      </rPr>
      <t>510421198206064617</t>
    </r>
  </si>
  <si>
    <r>
      <rPr>
        <sz val="6"/>
        <color rgb="FF000000"/>
        <rFont val="whsc"/>
        <charset val="134"/>
      </rPr>
      <t>四川省米易县草场乡山后村尹家村社24号</t>
    </r>
  </si>
  <si>
    <r>
      <rPr>
        <sz val="8"/>
        <color rgb="FF000000"/>
        <rFont val="whsc"/>
        <charset val="134"/>
      </rPr>
      <t>草场镇仙山村村民</t>
    </r>
  </si>
  <si>
    <r>
      <rPr>
        <sz val="8"/>
        <color rgb="FF000000"/>
        <rFont val="whsc"/>
        <charset val="134"/>
      </rPr>
      <t>2022-02-10</t>
    </r>
  </si>
  <si>
    <r>
      <rPr>
        <sz val="6.5"/>
        <color rgb="FF000000"/>
        <rFont val="whsc"/>
        <charset val="134"/>
      </rPr>
      <t>JW4.0FQ21120056[T1500019019924306]</t>
    </r>
  </si>
  <si>
    <r>
      <rPr>
        <sz val="8"/>
        <color rgb="FF000000"/>
        <rFont val="whsc"/>
        <charset val="134"/>
      </rPr>
      <t>5104210622000003</t>
    </r>
  </si>
  <si>
    <r>
      <rPr>
        <sz val="8"/>
        <color rgb="FF000000"/>
        <rFont val="whsc"/>
        <charset val="134"/>
      </rPr>
      <t>刘正贵</t>
    </r>
  </si>
  <si>
    <r>
      <rPr>
        <sz val="8"/>
        <color rgb="FF000000"/>
        <rFont val="whsc"/>
        <charset val="134"/>
      </rPr>
      <t>510421196001031513</t>
    </r>
  </si>
  <si>
    <r>
      <rPr>
        <sz val="6"/>
        <color rgb="FF000000"/>
        <rFont val="whsc"/>
        <charset val="134"/>
      </rPr>
      <t>四川省米易县新山傈僳族乡坪山村</t>
    </r>
  </si>
  <si>
    <r>
      <rPr>
        <sz val="7.5"/>
        <color rgb="FF000000"/>
        <rFont val="whsc"/>
        <charset val="134"/>
      </rPr>
      <t>新山傈僳族乡人民政府</t>
    </r>
  </si>
  <si>
    <r>
      <rPr>
        <sz val="8"/>
        <color rgb="FF000000"/>
        <rFont val="whsc"/>
        <charset val="134"/>
      </rPr>
      <t>坪山社区村民委员</t>
    </r>
  </si>
  <si>
    <r>
      <rPr>
        <sz val="8"/>
        <color rgb="FF000000"/>
        <rFont val="whsc"/>
        <charset val="134"/>
      </rPr>
      <t>2022-02-12</t>
    </r>
  </si>
  <si>
    <r>
      <rPr>
        <sz val="6.5"/>
        <color rgb="FF000000"/>
        <rFont val="whsc"/>
        <charset val="134"/>
      </rPr>
      <t>JW4.0FQ21120057[T1500020050114987]</t>
    </r>
  </si>
  <si>
    <r>
      <rPr>
        <sz val="8"/>
        <color rgb="FF000000"/>
        <rFont val="whsc"/>
        <charset val="134"/>
      </rPr>
      <t>5104210622000002</t>
    </r>
  </si>
  <si>
    <r>
      <rPr>
        <sz val="8"/>
        <color rgb="FF000000"/>
        <rFont val="whsc"/>
        <charset val="134"/>
      </rPr>
      <t>刘伟</t>
    </r>
  </si>
  <si>
    <r>
      <rPr>
        <sz val="8"/>
        <color rgb="FF000000"/>
        <rFont val="whsc"/>
        <charset val="134"/>
      </rPr>
      <t>510421197010151511</t>
    </r>
  </si>
  <si>
    <r>
      <rPr>
        <sz val="5.5"/>
        <color rgb="FF000000"/>
        <rFont val="whsc"/>
        <charset val="134"/>
      </rPr>
      <t>四川省米易县新山傈僳族乡坪山村庄家坪47号</t>
    </r>
  </si>
  <si>
    <r>
      <rPr>
        <sz val="8"/>
        <color rgb="FF000000"/>
        <rFont val="whsc"/>
        <charset val="134"/>
      </rPr>
      <t>10</t>
    </r>
  </si>
  <si>
    <r>
      <rPr>
        <sz val="8"/>
        <color rgb="FF000000"/>
        <rFont val="whsc"/>
        <charset val="134"/>
      </rPr>
      <t>2021-09-29</t>
    </r>
  </si>
  <si>
    <r>
      <rPr>
        <sz val="7.5"/>
        <color rgb="FF000000"/>
        <rFont val="whsc"/>
        <charset val="134"/>
      </rPr>
      <t>HHL4.1FC1416[G3K2101021242]</t>
    </r>
  </si>
  <si>
    <r>
      <rPr>
        <sz val="8"/>
        <color rgb="FF000000"/>
        <rFont val="whsc"/>
        <charset val="134"/>
      </rPr>
      <t>5104210622000001</t>
    </r>
  </si>
  <si>
    <r>
      <rPr>
        <sz val="8"/>
        <color rgb="FF000000"/>
        <rFont val="whsc"/>
        <charset val="134"/>
      </rPr>
      <t>张正权</t>
    </r>
  </si>
  <si>
    <r>
      <rPr>
        <sz val="8"/>
        <color rgb="FF000000"/>
        <rFont val="whsc"/>
        <charset val="134"/>
      </rPr>
      <t>510421197010061516</t>
    </r>
  </si>
  <si>
    <r>
      <rPr>
        <sz val="5.5"/>
        <color rgb="FF000000"/>
        <rFont val="whsc"/>
        <charset val="134"/>
      </rPr>
      <t>四川省米易县新山傈僳族乡坪山村沙坡社51号</t>
    </r>
  </si>
  <si>
    <r>
      <rPr>
        <sz val="8"/>
        <color rgb="FF000000"/>
        <rFont val="whsc"/>
        <charset val="134"/>
      </rPr>
      <t>9</t>
    </r>
  </si>
  <si>
    <r>
      <rPr>
        <sz val="8"/>
        <color rgb="FF000000"/>
        <rFont val="whsc"/>
        <charset val="134"/>
      </rPr>
      <t>2022-01-19</t>
    </r>
  </si>
  <si>
    <r>
      <rPr>
        <sz val="7.5"/>
        <color rgb="FF000000"/>
        <rFont val="whsc"/>
        <charset val="134"/>
      </rPr>
      <t>HHL4.1FC2037[G3K2102024206]</t>
    </r>
  </si>
  <si>
    <r>
      <rPr>
        <sz val="8"/>
        <color rgb="FF000000"/>
        <rFont val="whsc"/>
        <charset val="134"/>
      </rPr>
      <t>5104210722000004</t>
    </r>
  </si>
  <si>
    <t>罗来翠</t>
  </si>
  <si>
    <r>
      <rPr>
        <sz val="8"/>
        <color rgb="FF000000"/>
        <rFont val="whsc"/>
        <charset val="134"/>
      </rPr>
      <t>51042119811015372X</t>
    </r>
  </si>
  <si>
    <r>
      <rPr>
        <sz val="6"/>
        <color rgb="FF000000"/>
        <rFont val="whsc"/>
        <charset val="134"/>
      </rPr>
      <t>四川省米易县白马镇田家村雷打树社</t>
    </r>
  </si>
  <si>
    <r>
      <rPr>
        <sz val="8"/>
        <color rgb="FF000000"/>
        <rFont val="whsc"/>
        <charset val="134"/>
      </rPr>
      <t>白马镇人民政府</t>
    </r>
  </si>
  <si>
    <r>
      <rPr>
        <sz val="8"/>
        <color rgb="FF000000"/>
        <rFont val="whsc"/>
        <charset val="134"/>
      </rPr>
      <t>田家村村民委员会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</si>
  <si>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</si>
  <si>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1WG6.3-135FC-ZC</t>
    </r>
  </si>
  <si>
    <r>
      <rPr>
        <sz val="7.5"/>
        <color rgb="FF000000"/>
        <rFont val="whsc"/>
        <charset val="134"/>
      </rPr>
      <t>YGSW20027344[G3K2101018022]</t>
    </r>
  </si>
  <si>
    <r>
      <rPr>
        <sz val="8"/>
        <color rgb="FF000000"/>
        <rFont val="whsc"/>
        <charset val="134"/>
      </rPr>
      <t>重庆伊格斯机械有限公司</t>
    </r>
  </si>
  <si>
    <r>
      <rPr>
        <sz val="7.5"/>
        <color rgb="FF000000"/>
        <rFont val="whsc"/>
        <charset val="134"/>
      </rPr>
      <t>会理县宏祥农机经营部</t>
    </r>
  </si>
  <si>
    <r>
      <rPr>
        <sz val="8"/>
        <color rgb="FF000000"/>
        <rFont val="whsc"/>
        <charset val="134"/>
      </rPr>
      <t>5104210722000003</t>
    </r>
  </si>
  <si>
    <t>向其兵</t>
  </si>
  <si>
    <r>
      <rPr>
        <sz val="8"/>
        <color rgb="FF000000"/>
        <rFont val="whsc"/>
        <charset val="134"/>
      </rPr>
      <t>510421197505203715</t>
    </r>
  </si>
  <si>
    <r>
      <rPr>
        <sz val="6"/>
        <color rgb="FF000000"/>
        <rFont val="whsc"/>
        <charset val="134"/>
      </rPr>
      <t>四川省米易县白马镇田家村白马社68号</t>
    </r>
  </si>
  <si>
    <r>
      <rPr>
        <sz val="8"/>
        <color rgb="FF000000"/>
        <rFont val="whsc"/>
        <charset val="134"/>
      </rPr>
      <t>高龙村村民委员会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</si>
  <si>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</si>
  <si>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2021-11-11</t>
    </r>
  </si>
  <si>
    <r>
      <rPr>
        <sz val="6.5"/>
        <color rgb="FF000000"/>
        <rFont val="whsc"/>
        <charset val="134"/>
      </rPr>
      <t>自走履带式谷物联合收割机（全喂入）</t>
    </r>
  </si>
  <si>
    <r>
      <rPr>
        <sz val="8"/>
        <color rgb="FF000000"/>
        <rFont val="whsc"/>
        <charset val="134"/>
      </rPr>
      <t>4LZ-1.0</t>
    </r>
  </si>
  <si>
    <r>
      <rPr>
        <sz val="7.5"/>
        <color rgb="FF000000"/>
        <rFont val="whsc"/>
        <charset val="134"/>
      </rPr>
      <t>JH2107186[G3K2107033873]</t>
    </r>
  </si>
  <si>
    <r>
      <rPr>
        <sz val="8"/>
        <color rgb="FF000000"/>
        <rFont val="whsc"/>
        <charset val="134"/>
      </rPr>
      <t>重庆家户农机有限公司</t>
    </r>
  </si>
  <si>
    <r>
      <rPr>
        <sz val="6"/>
        <color rgb="FF000000"/>
        <rFont val="whsc"/>
        <charset val="134"/>
      </rPr>
      <t>乐山市沙湾区太平镇民松农机家电经营部</t>
    </r>
  </si>
  <si>
    <r>
      <rPr>
        <sz val="8"/>
        <color rgb="FF000000"/>
        <rFont val="whsc"/>
        <charset val="134"/>
      </rPr>
      <t>5104210822000006</t>
    </r>
  </si>
  <si>
    <r>
      <rPr>
        <sz val="8"/>
        <color rgb="FF000000"/>
        <rFont val="whsc"/>
        <charset val="134"/>
      </rPr>
      <t>徐仕会</t>
    </r>
  </si>
  <si>
    <r>
      <rPr>
        <sz val="8"/>
        <color rgb="FF000000"/>
        <rFont val="whsc"/>
        <charset val="134"/>
      </rPr>
      <t>510421195202104024</t>
    </r>
  </si>
  <si>
    <r>
      <rPr>
        <sz val="5.5"/>
        <color rgb="FF000000"/>
        <rFont val="whsc"/>
        <charset val="134"/>
      </rPr>
      <t>四川省米易县湾丘彝族乡昔街村小梁子社39号</t>
    </r>
  </si>
  <si>
    <r>
      <rPr>
        <sz val="7.5"/>
        <color rgb="FF000000"/>
        <rFont val="whsc"/>
        <charset val="134"/>
      </rPr>
      <t>湾丘彝族乡人民政府</t>
    </r>
  </si>
  <si>
    <r>
      <rPr>
        <sz val="8"/>
        <color rgb="FF000000"/>
        <rFont val="whsc"/>
        <charset val="134"/>
      </rPr>
      <t>昔街村村民委员会</t>
    </r>
  </si>
  <si>
    <r>
      <rPr>
        <sz val="8"/>
        <color rgb="FF000000"/>
        <rFont val="whsc"/>
        <charset val="134"/>
      </rPr>
      <t>2022-03-16</t>
    </r>
  </si>
  <si>
    <r>
      <rPr>
        <sz val="7.5"/>
        <color rgb="FF000000"/>
        <rFont val="whsc"/>
        <charset val="134"/>
      </rPr>
      <t>Z201109118[RV225X2009011387]</t>
    </r>
  </si>
  <si>
    <r>
      <rPr>
        <sz val="7.5"/>
        <color rgb="FF000000"/>
        <rFont val="whsc"/>
        <charset val="134"/>
      </rPr>
      <t>米易县钟哥农机维修服务站</t>
    </r>
  </si>
  <si>
    <r>
      <rPr>
        <sz val="8"/>
        <color rgb="FF000000"/>
        <rFont val="whsc"/>
        <charset val="134"/>
      </rPr>
      <t>5104210822000005</t>
    </r>
  </si>
  <si>
    <r>
      <rPr>
        <sz val="8"/>
        <color rgb="FF000000"/>
        <rFont val="whsc"/>
        <charset val="134"/>
      </rPr>
      <t>邱岳龙</t>
    </r>
  </si>
  <si>
    <r>
      <rPr>
        <sz val="8"/>
        <color rgb="FF000000"/>
        <rFont val="whsc"/>
        <charset val="134"/>
      </rPr>
      <t>510421197605084012</t>
    </r>
  </si>
  <si>
    <r>
      <rPr>
        <sz val="6"/>
        <color rgb="FF000000"/>
        <rFont val="whsc"/>
        <charset val="134"/>
      </rPr>
      <t>米易县湾丘彝昔街村昔街社95号</t>
    </r>
  </si>
  <si>
    <r>
      <rPr>
        <sz val="8"/>
        <color rgb="FF000000"/>
        <rFont val="whsc"/>
        <charset val="134"/>
      </rPr>
      <t>二组</t>
    </r>
  </si>
  <si>
    <r>
      <rPr>
        <sz val="7.5"/>
        <color rgb="FF000000"/>
        <rFont val="whsc"/>
        <charset val="134"/>
      </rPr>
      <t>Z201109126[RV225X2009011757]</t>
    </r>
  </si>
  <si>
    <r>
      <rPr>
        <sz val="8"/>
        <color rgb="FF000000"/>
        <rFont val="whsc"/>
        <charset val="134"/>
      </rPr>
      <t>5104210822000004</t>
    </r>
  </si>
  <si>
    <r>
      <rPr>
        <sz val="8"/>
        <color rgb="FF000000"/>
        <rFont val="whsc"/>
        <charset val="134"/>
      </rPr>
      <t>张德成</t>
    </r>
  </si>
  <si>
    <r>
      <rPr>
        <sz val="8"/>
        <color rgb="FF000000"/>
        <rFont val="whsc"/>
        <charset val="134"/>
      </rPr>
      <t>510421197204165516</t>
    </r>
  </si>
  <si>
    <r>
      <rPr>
        <sz val="6"/>
        <color rgb="FF000000"/>
        <rFont val="whsc"/>
        <charset val="134"/>
      </rPr>
      <t>米易县湾丘彝族乡昔街村十组</t>
    </r>
  </si>
  <si>
    <r>
      <rPr>
        <sz val="8"/>
        <color rgb="FF000000"/>
        <rFont val="whsc"/>
        <charset val="134"/>
      </rPr>
      <t>十组</t>
    </r>
  </si>
  <si>
    <r>
      <rPr>
        <sz val="7.5"/>
        <color rgb="FF000000"/>
        <rFont val="whsc"/>
        <charset val="134"/>
      </rPr>
      <t>63321M2A8M3504522[Q211198377B]</t>
    </r>
  </si>
  <si>
    <r>
      <rPr>
        <sz val="8"/>
        <color rgb="FF000000"/>
        <rFont val="whsc"/>
        <charset val="134"/>
      </rPr>
      <t>5104210822000003</t>
    </r>
  </si>
  <si>
    <r>
      <rPr>
        <sz val="8"/>
        <color rgb="FF000000"/>
        <rFont val="whsc"/>
        <charset val="134"/>
      </rPr>
      <t>李付荣</t>
    </r>
  </si>
  <si>
    <r>
      <rPr>
        <sz val="8"/>
        <color rgb="FF000000"/>
        <rFont val="whsc"/>
        <charset val="134"/>
      </rPr>
      <t>510421197810156513</t>
    </r>
  </si>
  <si>
    <r>
      <rPr>
        <sz val="6"/>
        <color rgb="FF000000"/>
        <rFont val="whsc"/>
        <charset val="134"/>
      </rPr>
      <t>四川省米易县湾丘彝族乡青山村3组5号</t>
    </r>
  </si>
  <si>
    <r>
      <rPr>
        <sz val="8"/>
        <color rgb="FF000000"/>
        <rFont val="whsc"/>
        <charset val="134"/>
      </rPr>
      <t>青山村村民委员会</t>
    </r>
  </si>
  <si>
    <r>
      <rPr>
        <sz val="8"/>
        <color rgb="FF000000"/>
        <rFont val="whsc"/>
        <charset val="134"/>
      </rPr>
      <t>3组</t>
    </r>
  </si>
  <si>
    <r>
      <rPr>
        <sz val="8"/>
        <color rgb="FF000000"/>
        <rFont val="whsc"/>
        <charset val="134"/>
      </rPr>
      <t>GT13591203[JK210513445]</t>
    </r>
  </si>
  <si>
    <r>
      <rPr>
        <sz val="8"/>
        <color rgb="FF000000"/>
        <rFont val="whsc"/>
        <charset val="134"/>
      </rPr>
      <t>5104210822000002</t>
    </r>
  </si>
  <si>
    <r>
      <rPr>
        <sz val="8"/>
        <color rgb="FF000000"/>
        <rFont val="whsc"/>
        <charset val="134"/>
      </rPr>
      <t>甘功会</t>
    </r>
  </si>
  <si>
    <r>
      <rPr>
        <sz val="8"/>
        <color rgb="FF000000"/>
        <rFont val="whsc"/>
        <charset val="134"/>
      </rPr>
      <t>510421196209144023</t>
    </r>
  </si>
  <si>
    <r>
      <rPr>
        <sz val="6"/>
        <color rgb="FF000000"/>
        <rFont val="whsc"/>
        <charset val="134"/>
      </rPr>
      <t>米易县湾丘彝族乡昔街村老村社47号</t>
    </r>
  </si>
  <si>
    <r>
      <rPr>
        <sz val="8"/>
        <color rgb="FF000000"/>
        <rFont val="whsc"/>
        <charset val="134"/>
      </rPr>
      <t>1910E00189[JK200504342]</t>
    </r>
  </si>
  <si>
    <r>
      <rPr>
        <sz val="8"/>
        <color rgb="FF000000"/>
        <rFont val="whsc"/>
        <charset val="134"/>
      </rPr>
      <t>5104210822000001</t>
    </r>
  </si>
  <si>
    <r>
      <rPr>
        <sz val="8"/>
        <color rgb="FF000000"/>
        <rFont val="whsc"/>
        <charset val="134"/>
      </rPr>
      <t>钟正春</t>
    </r>
  </si>
  <si>
    <r>
      <rPr>
        <sz val="8"/>
        <color rgb="FF000000"/>
        <rFont val="whsc"/>
        <charset val="134"/>
      </rPr>
      <t>510421196712264014</t>
    </r>
  </si>
  <si>
    <r>
      <rPr>
        <sz val="6"/>
        <color rgb="FF000000"/>
        <rFont val="whsc"/>
        <charset val="134"/>
      </rPr>
      <t>米易县湾丘彝族乡昔街村8组</t>
    </r>
  </si>
  <si>
    <r>
      <rPr>
        <sz val="8"/>
        <color rgb="FF000000"/>
        <rFont val="whsc"/>
        <charset val="134"/>
      </rPr>
      <t>8组</t>
    </r>
  </si>
  <si>
    <r>
      <rPr>
        <sz val="8"/>
        <color rgb="FF000000"/>
        <rFont val="whsc"/>
        <charset val="134"/>
      </rPr>
      <t>2021-09-10</t>
    </r>
  </si>
  <si>
    <r>
      <rPr>
        <sz val="8"/>
        <color rgb="FF000000"/>
        <rFont val="whsc"/>
        <charset val="134"/>
      </rPr>
      <t>1WG5.7-135FC-ZC</t>
    </r>
  </si>
  <si>
    <r>
      <rPr>
        <sz val="8"/>
        <color rgb="FF000000"/>
        <rFont val="whsc"/>
        <charset val="134"/>
      </rPr>
      <t>GT13581154[JK181205720]</t>
    </r>
  </si>
  <si>
    <r>
      <rPr>
        <b/>
        <sz val="14"/>
        <color rgb="FF000000"/>
        <rFont val="whsc"/>
        <charset val="134"/>
      </rPr>
      <t>合         计</t>
    </r>
  </si>
  <si>
    <r>
      <rPr>
        <sz val="10"/>
        <color rgb="FF000000"/>
        <rFont val="whsc"/>
        <charset val="134"/>
      </rPr>
      <t>61.0</t>
    </r>
  </si>
  <si>
    <r>
      <rPr>
        <sz val="10"/>
        <color rgb="FF000000"/>
        <rFont val="whsc"/>
        <charset val="134"/>
      </rPr>
      <t>0.0</t>
    </r>
  </si>
  <si>
    <r>
      <rPr>
        <sz val="10"/>
        <color rgb="FF000000"/>
        <rFont val="SansSerif"/>
        <charset val="134"/>
      </rPr>
      <t xml:space="preserve"> </t>
    </r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</si>
  <si>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</si>
  <si>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r>
      <rPr>
        <b/>
        <sz val="12"/>
        <color rgb="FF000000"/>
        <rFont val="whsc"/>
        <charset val="134"/>
      </rPr>
      <t xml:space="preserve">            县（市、区）级农机购置补贴主管部门签字：                                                                                                    </t>
    </r>
  </si>
  <si>
    <t>2020年度米易县（市、区、场）享受农机购置补贴的购机者信息表</t>
  </si>
  <si>
    <t>购机者</t>
  </si>
  <si>
    <t>补贴机具</t>
  </si>
  <si>
    <t>补贴资金</t>
  </si>
  <si>
    <t>所在乡（镇）</t>
  </si>
  <si>
    <t>所在村组</t>
  </si>
  <si>
    <t>购机者姓名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</si>
  <si>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</si>
  <si>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</si>
  <si>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</si>
  <si>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</si>
  <si>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</si>
  <si>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</si>
  <si>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</si>
  <si>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</si>
  <si>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</si>
  <si>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水塘</t>
  </si>
  <si>
    <t>杨伍军</t>
  </si>
  <si>
    <t>微耕机</t>
  </si>
  <si>
    <t>重庆市冠腾机械有限公司</t>
  </si>
  <si>
    <t>1WG6.2-135FC-ZC</t>
  </si>
  <si>
    <t>资阳市雁江区冠腾农业机械经营部</t>
  </si>
  <si>
    <t>4500.00</t>
  </si>
  <si>
    <t>1150.00</t>
  </si>
  <si>
    <t>2</t>
  </si>
  <si>
    <t>新村</t>
  </si>
  <si>
    <t>周宝华</t>
  </si>
  <si>
    <t>重庆揽胜机械制造有限公司</t>
  </si>
  <si>
    <t>1WG4.1-105FC-Z</t>
  </si>
  <si>
    <t>米易县玉才农机店</t>
  </si>
  <si>
    <t>4930.00</t>
  </si>
  <si>
    <t>3</t>
  </si>
  <si>
    <t>头碾村</t>
  </si>
  <si>
    <t>毕福军</t>
  </si>
  <si>
    <t>洛阳卓格哈斯机械有限公司</t>
  </si>
  <si>
    <t>1WGQ4-90M5</t>
  </si>
  <si>
    <t>3600.00</t>
  </si>
  <si>
    <t>660.00</t>
  </si>
  <si>
    <t>4</t>
  </si>
  <si>
    <t>雷窝村</t>
  </si>
  <si>
    <t>余欢欢</t>
  </si>
  <si>
    <t>4280.00</t>
  </si>
  <si>
    <t>5</t>
  </si>
  <si>
    <t>牛棚村</t>
  </si>
  <si>
    <t>陈义军</t>
  </si>
  <si>
    <t>6</t>
  </si>
  <si>
    <t>垭口村</t>
  </si>
  <si>
    <t>李朝凯</t>
  </si>
  <si>
    <t>轮式拖拉机</t>
  </si>
  <si>
    <t>雷沃重工股份有限公司</t>
  </si>
  <si>
    <t>现:M604-H(原:M604-E)</t>
  </si>
  <si>
    <t>攀枝花市万利来农机销售有限公司</t>
  </si>
  <si>
    <t>58000.00</t>
  </si>
  <si>
    <t>16530.00</t>
  </si>
  <si>
    <t>已补</t>
  </si>
  <si>
    <t>7</t>
  </si>
  <si>
    <t>昔街村</t>
  </si>
  <si>
    <t>杨家荣</t>
  </si>
  <si>
    <t>重庆汇田机械制造有限公司</t>
  </si>
  <si>
    <t>1WG6.3-130FC-ZC</t>
  </si>
  <si>
    <t>钟德安</t>
  </si>
  <si>
    <t>5200.00</t>
  </si>
  <si>
    <t>合计</t>
  </si>
  <si>
    <r>
      <rPr>
        <sz val="10"/>
        <color rgb="FF000000"/>
        <rFont val="whsc"/>
        <charset val="134"/>
      </rPr>
      <t>第五批</t>
    </r>
  </si>
  <si>
    <r>
      <rPr>
        <sz val="8"/>
        <color rgb="FF000000"/>
        <rFont val="whsc"/>
        <charset val="134"/>
      </rPr>
      <t>5104210122000043</t>
    </r>
  </si>
  <si>
    <r>
      <rPr>
        <sz val="8"/>
        <color rgb="FF000000"/>
        <rFont val="whsc"/>
        <charset val="134"/>
      </rPr>
      <t>安诗成</t>
    </r>
  </si>
  <si>
    <r>
      <rPr>
        <sz val="8"/>
        <color rgb="FF000000"/>
        <rFont val="whsc"/>
        <charset val="134"/>
      </rPr>
      <t>510421199508310056</t>
    </r>
  </si>
  <si>
    <r>
      <rPr>
        <sz val="6"/>
        <color rgb="FF000000"/>
        <rFont val="whsc"/>
        <charset val="134"/>
      </rPr>
      <t>四川省米易县攀莲镇双沟村六组20号</t>
    </r>
  </si>
  <si>
    <r>
      <rPr>
        <sz val="8"/>
        <color rgb="FF000000"/>
        <rFont val="whsc"/>
        <charset val="134"/>
      </rPr>
      <t>双沟村村民委员会</t>
    </r>
  </si>
  <si>
    <r>
      <rPr>
        <sz val="8"/>
        <color rgb="FF000000"/>
        <rFont val="whsc"/>
        <charset val="134"/>
      </rPr>
      <t>6</t>
    </r>
  </si>
  <si>
    <r>
      <rPr>
        <sz val="8"/>
        <color rgb="FF000000"/>
        <rFont val="whsc"/>
        <charset val="134"/>
      </rPr>
      <t>2022-04-15</t>
    </r>
  </si>
  <si>
    <r>
      <rPr>
        <sz val="8"/>
        <color rgb="FF000000"/>
        <rFont val="whsc"/>
        <charset val="134"/>
      </rPr>
      <t>1GKN-180</t>
    </r>
  </si>
  <si>
    <r>
      <rPr>
        <sz val="8"/>
        <color rgb="FF000000"/>
        <rFont val="whsc"/>
        <charset val="134"/>
      </rPr>
      <t>KT180X2021120155YN[]</t>
    </r>
  </si>
  <si>
    <r>
      <rPr>
        <sz val="8"/>
        <color rgb="FF000000"/>
        <rFont val="whsc"/>
        <charset val="134"/>
      </rPr>
      <t>5104210122000042</t>
    </r>
  </si>
  <si>
    <r>
      <rPr>
        <sz val="6"/>
        <color rgb="FF000000"/>
        <rFont val="whsc"/>
        <charset val="134"/>
      </rPr>
      <t>四川省米易县掌蓬镇双沟村六组20号</t>
    </r>
  </si>
  <si>
    <r>
      <rPr>
        <sz val="8"/>
        <color rgb="FF000000"/>
        <rFont val="whsc"/>
        <charset val="134"/>
      </rPr>
      <t>六组</t>
    </r>
  </si>
  <si>
    <r>
      <rPr>
        <sz val="8"/>
        <color rgb="FF000000"/>
        <rFont val="whsc"/>
        <charset val="134"/>
      </rPr>
      <t>T704-C</t>
    </r>
  </si>
  <si>
    <r>
      <rPr>
        <sz val="7.5"/>
        <color rgb="FF000000"/>
        <rFont val="whsc"/>
        <charset val="134"/>
      </rPr>
      <t>1D221TEZ8N3037054[AK321010993]</t>
    </r>
  </si>
  <si>
    <r>
      <rPr>
        <sz val="8"/>
        <color rgb="FF000000"/>
        <rFont val="whsc"/>
        <charset val="134"/>
      </rPr>
      <t>山东悍沃农业装备有限公司</t>
    </r>
  </si>
  <si>
    <r>
      <rPr>
        <sz val="8"/>
        <color rgb="FF000000"/>
        <rFont val="whsc"/>
        <charset val="134"/>
      </rPr>
      <t>5104210122000041</t>
    </r>
  </si>
  <si>
    <r>
      <rPr>
        <sz val="8"/>
        <color rgb="FF000000"/>
        <rFont val="whsc"/>
        <charset val="134"/>
      </rPr>
      <t>杨菲</t>
    </r>
  </si>
  <si>
    <r>
      <rPr>
        <sz val="8"/>
        <color rgb="FF000000"/>
        <rFont val="whsc"/>
        <charset val="134"/>
      </rPr>
      <t>510421199302020029</t>
    </r>
  </si>
  <si>
    <r>
      <rPr>
        <sz val="6"/>
        <color rgb="FF000000"/>
        <rFont val="whsc"/>
        <charset val="134"/>
      </rPr>
      <t>四川省米易县攀莲镇水塘村9组51号</t>
    </r>
  </si>
  <si>
    <r>
      <rPr>
        <sz val="8"/>
        <color rgb="FF000000"/>
        <rFont val="whsc"/>
        <charset val="134"/>
      </rPr>
      <t>2022-05-11</t>
    </r>
  </si>
  <si>
    <r>
      <rPr>
        <sz val="7.5"/>
        <color rgb="FF000000"/>
        <rFont val="whsc"/>
        <charset val="134"/>
      </rPr>
      <t>1D221TEZ6M3125261[AK321015137]</t>
    </r>
  </si>
  <si>
    <r>
      <rPr>
        <sz val="8"/>
        <color rgb="FF000000"/>
        <rFont val="whsc"/>
        <charset val="134"/>
      </rPr>
      <t>5104210122000040</t>
    </r>
  </si>
  <si>
    <r>
      <rPr>
        <sz val="6"/>
        <color rgb="FF000000"/>
        <rFont val="whsc"/>
        <charset val="134"/>
      </rPr>
      <t>四川省米易县攀莲镇水塘村9组</t>
    </r>
  </si>
  <si>
    <r>
      <rPr>
        <sz val="8"/>
        <color rgb="FF000000"/>
        <rFont val="whsc"/>
        <charset val="134"/>
      </rPr>
      <t>2022-03-23</t>
    </r>
  </si>
  <si>
    <r>
      <rPr>
        <sz val="8"/>
        <color rgb="FF000000"/>
        <rFont val="whsc"/>
        <charset val="134"/>
      </rPr>
      <t>KT180X2021090128YN[]</t>
    </r>
  </si>
  <si>
    <r>
      <rPr>
        <sz val="8"/>
        <color rgb="FF000000"/>
        <rFont val="whsc"/>
        <charset val="134"/>
      </rPr>
      <t>5104210122000038</t>
    </r>
  </si>
  <si>
    <r>
      <rPr>
        <sz val="8"/>
        <color rgb="FF000000"/>
        <rFont val="whsc"/>
        <charset val="134"/>
      </rPr>
      <t>姚金运</t>
    </r>
  </si>
  <si>
    <r>
      <rPr>
        <sz val="8"/>
        <color rgb="FF000000"/>
        <rFont val="whsc"/>
        <charset val="134"/>
      </rPr>
      <t>510421198106024319</t>
    </r>
  </si>
  <si>
    <r>
      <rPr>
        <sz val="6"/>
        <color rgb="FF000000"/>
        <rFont val="whsc"/>
        <charset val="134"/>
      </rPr>
      <t>四川省米易县攀莲镇双沟村三组82号</t>
    </r>
  </si>
  <si>
    <r>
      <rPr>
        <sz val="8"/>
        <color rgb="FF000000"/>
        <rFont val="whsc"/>
        <charset val="134"/>
      </rPr>
      <t>2022-04-07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</si>
  <si>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</si>
  <si>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GT13591209[JK211005314]</t>
    </r>
  </si>
  <si>
    <r>
      <rPr>
        <sz val="8"/>
        <color rgb="FF000000"/>
        <rFont val="whsc"/>
        <charset val="134"/>
      </rPr>
      <t>5104210122000037</t>
    </r>
  </si>
  <si>
    <r>
      <rPr>
        <sz val="8"/>
        <color rgb="FF000000"/>
        <rFont val="whsc"/>
        <charset val="134"/>
      </rPr>
      <t>宋成兵</t>
    </r>
  </si>
  <si>
    <r>
      <rPr>
        <sz val="8"/>
        <color rgb="FF000000"/>
        <rFont val="whsc"/>
        <charset val="134"/>
      </rPr>
      <t>510421197105040830</t>
    </r>
  </si>
  <si>
    <r>
      <rPr>
        <sz val="6"/>
        <color rgb="FF000000"/>
        <rFont val="whsc"/>
        <charset val="134"/>
      </rPr>
      <t>四川省米易县攀莲镇青皮村三组99号</t>
    </r>
  </si>
  <si>
    <r>
      <rPr>
        <sz val="8"/>
        <color rgb="FF000000"/>
        <rFont val="whsc"/>
        <charset val="134"/>
      </rPr>
      <t>2022-05-05</t>
    </r>
  </si>
  <si>
    <r>
      <rPr>
        <sz val="7.5"/>
        <color rgb="FF000000"/>
        <rFont val="whsc"/>
        <charset val="134"/>
      </rPr>
      <t>HHL4.1FC2070[G3K2202037893]</t>
    </r>
  </si>
  <si>
    <r>
      <rPr>
        <sz val="8"/>
        <color rgb="FF000000"/>
        <rFont val="whsc"/>
        <charset val="134"/>
      </rPr>
      <t>5104210122000036</t>
    </r>
  </si>
  <si>
    <r>
      <rPr>
        <sz val="8"/>
        <color rgb="FF000000"/>
        <rFont val="whsc"/>
        <charset val="134"/>
      </rPr>
      <t>徐太平</t>
    </r>
  </si>
  <si>
    <r>
      <rPr>
        <sz val="8"/>
        <color rgb="FF000000"/>
        <rFont val="whsc"/>
        <charset val="134"/>
      </rPr>
      <t>511113197610160731</t>
    </r>
  </si>
  <si>
    <r>
      <rPr>
        <sz val="6"/>
        <color rgb="FF000000"/>
        <rFont val="whsc"/>
        <charset val="134"/>
      </rPr>
      <t>四川省米易县攀莲镇青皮村一组43号</t>
    </r>
  </si>
  <si>
    <r>
      <rPr>
        <sz val="8"/>
        <color rgb="FF000000"/>
        <rFont val="whsc"/>
        <charset val="134"/>
      </rPr>
      <t>2021-08-20</t>
    </r>
  </si>
  <si>
    <r>
      <rPr>
        <sz val="8"/>
        <color rgb="FF000000"/>
        <rFont val="whsc"/>
        <charset val="134"/>
      </rPr>
      <t>秸秆粉碎还田机</t>
    </r>
  </si>
  <si>
    <r>
      <rPr>
        <sz val="8"/>
        <color rgb="FF000000"/>
        <rFont val="whsc"/>
        <charset val="134"/>
      </rPr>
      <t>1JQ-150</t>
    </r>
  </si>
  <si>
    <r>
      <rPr>
        <sz val="8"/>
        <color rgb="FF000000"/>
        <rFont val="whsc"/>
        <charset val="134"/>
      </rPr>
      <t>SH150H2108003SSC[]</t>
    </r>
  </si>
  <si>
    <r>
      <rPr>
        <sz val="8"/>
        <color rgb="FF000000"/>
        <rFont val="whsc"/>
        <charset val="134"/>
      </rPr>
      <t>5104210222000093</t>
    </r>
  </si>
  <si>
    <r>
      <rPr>
        <sz val="8"/>
        <color rgb="FF000000"/>
        <rFont val="whsc"/>
        <charset val="134"/>
      </rPr>
      <t>伍仁付</t>
    </r>
  </si>
  <si>
    <r>
      <rPr>
        <sz val="8"/>
        <color rgb="FF000000"/>
        <rFont val="whsc"/>
        <charset val="134"/>
      </rPr>
      <t>51042119720330051X</t>
    </r>
  </si>
  <si>
    <r>
      <rPr>
        <sz val="5.5"/>
        <color rgb="FF000000"/>
        <rFont val="whsc"/>
        <charset val="134"/>
      </rPr>
      <t>四川省米易县丙谷镇莫佬海移民新村一社62号</t>
    </r>
  </si>
  <si>
    <r>
      <rPr>
        <sz val="8"/>
        <color rgb="FF000000"/>
        <rFont val="whsc"/>
        <charset val="134"/>
      </rPr>
      <t>12</t>
    </r>
  </si>
  <si>
    <r>
      <rPr>
        <sz val="8"/>
        <color rgb="FF000000"/>
        <rFont val="whsc"/>
        <charset val="134"/>
      </rPr>
      <t>2021-10-13</t>
    </r>
  </si>
  <si>
    <r>
      <rPr>
        <sz val="8"/>
        <color rgb="FF000000"/>
        <rFont val="whsc"/>
        <charset val="134"/>
      </rPr>
      <t>犁</t>
    </r>
  </si>
  <si>
    <r>
      <rPr>
        <sz val="8"/>
        <color rgb="FF000000"/>
        <rFont val="whsc"/>
        <charset val="134"/>
      </rPr>
      <t>1LF-427</t>
    </r>
  </si>
  <si>
    <r>
      <rPr>
        <sz val="8"/>
        <color rgb="FF000000"/>
        <rFont val="whsc"/>
        <charset val="134"/>
      </rPr>
      <t>JNK4272107412[]</t>
    </r>
  </si>
  <si>
    <r>
      <rPr>
        <sz val="8"/>
        <color rgb="FF000000"/>
        <rFont val="whsc"/>
        <charset val="134"/>
      </rPr>
      <t>河北冀农农机具有限公司</t>
    </r>
  </si>
  <si>
    <r>
      <rPr>
        <sz val="7.5"/>
        <color rgb="FF000000"/>
        <rFont val="whsc"/>
        <charset val="134"/>
      </rPr>
      <t>什邡市屹鑫农机有限公司</t>
    </r>
  </si>
  <si>
    <r>
      <rPr>
        <sz val="8"/>
        <color rgb="FF000000"/>
        <rFont val="whsc"/>
        <charset val="134"/>
      </rPr>
      <t>5104210222000092</t>
    </r>
  </si>
  <si>
    <r>
      <rPr>
        <sz val="8"/>
        <color rgb="FF000000"/>
        <rFont val="whsc"/>
        <charset val="134"/>
      </rPr>
      <t>王庆林</t>
    </r>
  </si>
  <si>
    <r>
      <rPr>
        <sz val="8"/>
        <color rgb="FF000000"/>
        <rFont val="whsc"/>
        <charset val="134"/>
      </rPr>
      <t>510421198510250510</t>
    </r>
  </si>
  <si>
    <r>
      <rPr>
        <sz val="6"/>
        <color rgb="FF000000"/>
        <rFont val="whsc"/>
        <charset val="134"/>
      </rPr>
      <t>四川省米易县丙谷镇沙沟村10组6号</t>
    </r>
  </si>
  <si>
    <r>
      <rPr>
        <sz val="8"/>
        <color rgb="FF000000"/>
        <rFont val="whsc"/>
        <charset val="134"/>
      </rPr>
      <t>沙沟村村民委员会</t>
    </r>
  </si>
  <si>
    <r>
      <rPr>
        <sz val="8"/>
        <color rgb="FF000000"/>
        <rFont val="whsc"/>
        <charset val="134"/>
      </rPr>
      <t>10组</t>
    </r>
  </si>
  <si>
    <r>
      <rPr>
        <sz val="8"/>
        <color rgb="FF000000"/>
        <rFont val="whsc"/>
        <charset val="134"/>
      </rPr>
      <t>2022-04-01</t>
    </r>
  </si>
  <si>
    <r>
      <rPr>
        <sz val="8"/>
        <color rgb="FF000000"/>
        <rFont val="whsc"/>
        <charset val="134"/>
      </rPr>
      <t>1GKN-150</t>
    </r>
  </si>
  <si>
    <r>
      <rPr>
        <sz val="8"/>
        <color rgb="FF000000"/>
        <rFont val="whsc"/>
        <charset val="134"/>
      </rPr>
      <t>KT150X2021120030YN[]</t>
    </r>
  </si>
  <si>
    <r>
      <rPr>
        <sz val="8"/>
        <color rgb="FF000000"/>
        <rFont val="whsc"/>
        <charset val="134"/>
      </rPr>
      <t>5104210222000091</t>
    </r>
  </si>
  <si>
    <r>
      <rPr>
        <sz val="7.5"/>
        <color rgb="FF000000"/>
        <rFont val="whsc"/>
        <charset val="134"/>
      </rPr>
      <t>米易磨槽田正泓种植专业合作社</t>
    </r>
  </si>
  <si>
    <r>
      <rPr>
        <sz val="8"/>
        <color rgb="FF000000"/>
        <rFont val="whsc"/>
        <charset val="134"/>
      </rPr>
      <t>93510421MA623NJL1N</t>
    </r>
  </si>
  <si>
    <r>
      <rPr>
        <sz val="6"/>
        <color rgb="FF000000"/>
        <rFont val="whsc"/>
        <charset val="134"/>
      </rPr>
      <t>米易县丙谷镇芭蕉箐村十一社21号</t>
    </r>
  </si>
  <si>
    <r>
      <rPr>
        <sz val="8"/>
        <color rgb="FF000000"/>
        <rFont val="whsc"/>
        <charset val="134"/>
      </rPr>
      <t>芭蕉箐村村民委员</t>
    </r>
  </si>
  <si>
    <r>
      <rPr>
        <sz val="8"/>
        <color rgb="FF000000"/>
        <rFont val="whsc"/>
        <charset val="134"/>
      </rPr>
      <t>2022-05-19</t>
    </r>
  </si>
  <si>
    <r>
      <rPr>
        <sz val="8"/>
        <color rgb="FF000000"/>
        <rFont val="whsc"/>
        <charset val="134"/>
      </rPr>
      <t>1GQN-230G</t>
    </r>
  </si>
  <si>
    <r>
      <rPr>
        <sz val="8"/>
        <color rgb="FF000000"/>
        <rFont val="whsc"/>
        <charset val="134"/>
      </rPr>
      <t>92104584[]</t>
    </r>
  </si>
  <si>
    <r>
      <rPr>
        <sz val="8"/>
        <color rgb="FF000000"/>
        <rFont val="whsc"/>
        <charset val="134"/>
      </rPr>
      <t>中国一拖集团有限公司</t>
    </r>
  </si>
  <si>
    <r>
      <rPr>
        <sz val="7.5"/>
        <color rgb="FF000000"/>
        <rFont val="whsc"/>
        <charset val="134"/>
      </rPr>
      <t>凉山州泰丰农机服务有限公司</t>
    </r>
  </si>
  <si>
    <r>
      <rPr>
        <sz val="8"/>
        <color rgb="FF000000"/>
        <rFont val="whsc"/>
        <charset val="134"/>
      </rPr>
      <t>5104210222000090</t>
    </r>
  </si>
  <si>
    <r>
      <rPr>
        <sz val="8"/>
        <color rgb="FF000000"/>
        <rFont val="whsc"/>
        <charset val="134"/>
      </rPr>
      <t>张汝俊</t>
    </r>
  </si>
  <si>
    <r>
      <rPr>
        <sz val="8"/>
        <color rgb="FF000000"/>
        <rFont val="whsc"/>
        <charset val="134"/>
      </rPr>
      <t>510421197912050517</t>
    </r>
  </si>
  <si>
    <r>
      <rPr>
        <sz val="6"/>
        <color rgb="FF000000"/>
        <rFont val="whsc"/>
        <charset val="134"/>
      </rPr>
      <t>四川省米易县丙谷镇橄榄河村一社4号</t>
    </r>
  </si>
  <si>
    <r>
      <rPr>
        <sz val="8"/>
        <color rgb="FF000000"/>
        <rFont val="whsc"/>
        <charset val="134"/>
      </rPr>
      <t>1组</t>
    </r>
  </si>
  <si>
    <r>
      <rPr>
        <sz val="8"/>
        <color rgb="FF000000"/>
        <rFont val="whsc"/>
        <charset val="134"/>
      </rPr>
      <t>2022-04-06</t>
    </r>
  </si>
  <si>
    <r>
      <rPr>
        <sz val="8"/>
        <color rgb="FF000000"/>
        <rFont val="whsc"/>
        <charset val="134"/>
      </rPr>
      <t>SH160X21ZK101512[]</t>
    </r>
  </si>
  <si>
    <r>
      <rPr>
        <sz val="8"/>
        <color rgb="FF000000"/>
        <rFont val="whsc"/>
        <charset val="134"/>
      </rPr>
      <t>5104210222000089</t>
    </r>
  </si>
  <si>
    <r>
      <rPr>
        <sz val="8"/>
        <color rgb="FF000000"/>
        <rFont val="whsc"/>
        <charset val="134"/>
      </rPr>
      <t>左自友</t>
    </r>
  </si>
  <si>
    <r>
      <rPr>
        <sz val="8"/>
        <color rgb="FF000000"/>
        <rFont val="whsc"/>
        <charset val="134"/>
      </rPr>
      <t>510421197110140510</t>
    </r>
  </si>
  <si>
    <r>
      <rPr>
        <sz val="6"/>
        <color rgb="FF000000"/>
        <rFont val="whsc"/>
        <charset val="134"/>
      </rPr>
      <t>四川省米易县丙谷镇沙沟村上沙沟社59号</t>
    </r>
  </si>
  <si>
    <r>
      <rPr>
        <sz val="8"/>
        <color rgb="FF000000"/>
        <rFont val="whsc"/>
        <charset val="134"/>
      </rPr>
      <t>上沙沟社</t>
    </r>
  </si>
  <si>
    <r>
      <rPr>
        <sz val="8"/>
        <color rgb="FF000000"/>
        <rFont val="whsc"/>
        <charset val="134"/>
      </rPr>
      <t>ME704-N</t>
    </r>
  </si>
  <si>
    <r>
      <rPr>
        <sz val="8"/>
        <color rgb="FF000000"/>
        <rFont val="whsc"/>
        <charset val="134"/>
      </rPr>
      <t>42138087[Y211000196]</t>
    </r>
  </si>
  <si>
    <r>
      <rPr>
        <sz val="8"/>
        <color rgb="FF000000"/>
        <rFont val="whsc"/>
        <charset val="134"/>
      </rPr>
      <t>第一拖拉机股份有限公司</t>
    </r>
  </si>
  <si>
    <r>
      <rPr>
        <sz val="6"/>
        <color rgb="FF000000"/>
        <rFont val="whsc"/>
        <charset val="134"/>
      </rPr>
      <t>凉山吉峰农机汽车贸易有限责任公司</t>
    </r>
  </si>
  <si>
    <r>
      <rPr>
        <sz val="8"/>
        <color rgb="FF000000"/>
        <rFont val="whsc"/>
        <charset val="134"/>
      </rPr>
      <t>5104210222000088</t>
    </r>
  </si>
  <si>
    <r>
      <rPr>
        <sz val="8"/>
        <color rgb="FF000000"/>
        <rFont val="whsc"/>
        <charset val="134"/>
      </rPr>
      <t>王廷彬</t>
    </r>
  </si>
  <si>
    <r>
      <rPr>
        <sz val="8"/>
        <color rgb="FF000000"/>
        <rFont val="whsc"/>
        <charset val="134"/>
      </rPr>
      <t>510421197412252913</t>
    </r>
  </si>
  <si>
    <r>
      <rPr>
        <sz val="6"/>
        <color rgb="FF000000"/>
        <rFont val="whsc"/>
        <charset val="134"/>
      </rPr>
      <t>四川省米易县丙谷镇雷窝村一社27号</t>
    </r>
  </si>
  <si>
    <r>
      <rPr>
        <sz val="8"/>
        <color rgb="FF000000"/>
        <rFont val="whsc"/>
        <charset val="134"/>
      </rPr>
      <t>一社</t>
    </r>
  </si>
  <si>
    <r>
      <rPr>
        <sz val="8"/>
        <color rgb="FF000000"/>
        <rFont val="whsc"/>
        <charset val="134"/>
      </rPr>
      <t>2022-04-29</t>
    </r>
  </si>
  <si>
    <r>
      <rPr>
        <sz val="7.5"/>
        <color rgb="FF000000"/>
        <rFont val="whsc"/>
        <charset val="134"/>
      </rPr>
      <t>1D221TEZ0N3047271[AK322005991]</t>
    </r>
  </si>
  <si>
    <r>
      <rPr>
        <sz val="8"/>
        <color rgb="FF000000"/>
        <rFont val="whsc"/>
        <charset val="134"/>
      </rPr>
      <t>5104210222000087</t>
    </r>
  </si>
  <si>
    <r>
      <rPr>
        <sz val="8"/>
        <color rgb="FF000000"/>
        <rFont val="whsc"/>
        <charset val="134"/>
      </rPr>
      <t>赫廷忠</t>
    </r>
  </si>
  <si>
    <r>
      <rPr>
        <sz val="8"/>
        <color rgb="FF000000"/>
        <rFont val="whsc"/>
        <charset val="134"/>
      </rPr>
      <t>510421197409102711</t>
    </r>
  </si>
  <si>
    <r>
      <rPr>
        <sz val="6"/>
        <color rgb="FF000000"/>
        <rFont val="whsc"/>
        <charset val="134"/>
      </rPr>
      <t>四川省米易县丙谷镇牛棚村坪子田社3号</t>
    </r>
  </si>
  <si>
    <r>
      <rPr>
        <sz val="8"/>
        <color rgb="FF000000"/>
        <rFont val="whsc"/>
        <charset val="134"/>
      </rPr>
      <t>牛棚村村民委员会</t>
    </r>
  </si>
  <si>
    <r>
      <rPr>
        <sz val="8"/>
        <color rgb="FF000000"/>
        <rFont val="whsc"/>
        <charset val="134"/>
      </rPr>
      <t>2022-05-13</t>
    </r>
  </si>
  <si>
    <r>
      <rPr>
        <sz val="7.5"/>
        <color rgb="FF000000"/>
        <rFont val="whsc"/>
        <charset val="134"/>
      </rPr>
      <t>HHL4.1FC2073[G3K2202037922]</t>
    </r>
  </si>
  <si>
    <r>
      <rPr>
        <sz val="8"/>
        <color rgb="FF000000"/>
        <rFont val="whsc"/>
        <charset val="134"/>
      </rPr>
      <t>5104210222000086</t>
    </r>
  </si>
  <si>
    <r>
      <rPr>
        <sz val="8"/>
        <color rgb="FF000000"/>
        <rFont val="whsc"/>
        <charset val="134"/>
      </rPr>
      <t>2022-03-01</t>
    </r>
  </si>
  <si>
    <r>
      <rPr>
        <sz val="8"/>
        <color rgb="FF000000"/>
        <rFont val="whsc"/>
        <charset val="134"/>
      </rPr>
      <t>1GQN-165A</t>
    </r>
  </si>
  <si>
    <r>
      <rPr>
        <sz val="8"/>
        <color rgb="FF000000"/>
        <rFont val="whsc"/>
        <charset val="134"/>
      </rPr>
      <t>HF21514995[]</t>
    </r>
  </si>
  <si>
    <r>
      <rPr>
        <sz val="8"/>
        <color rgb="FF000000"/>
        <rFont val="whsc"/>
        <charset val="134"/>
      </rPr>
      <t>河南巨隆科技有限公司</t>
    </r>
  </si>
  <si>
    <r>
      <rPr>
        <sz val="8"/>
        <color rgb="FF000000"/>
        <rFont val="whsc"/>
        <charset val="134"/>
      </rPr>
      <t>5104210222000085</t>
    </r>
  </si>
  <si>
    <r>
      <rPr>
        <sz val="8"/>
        <color rgb="FF000000"/>
        <rFont val="whsc"/>
        <charset val="134"/>
      </rPr>
      <t>2022-04-04</t>
    </r>
  </si>
  <si>
    <r>
      <rPr>
        <sz val="8"/>
        <color rgb="FF000000"/>
        <rFont val="whsc"/>
        <charset val="134"/>
      </rPr>
      <t>Z220320287[Q211294457B]</t>
    </r>
  </si>
  <si>
    <r>
      <rPr>
        <sz val="8"/>
        <color rgb="FF000000"/>
        <rFont val="whsc"/>
        <charset val="134"/>
      </rPr>
      <t>5104210222000084</t>
    </r>
  </si>
  <si>
    <r>
      <rPr>
        <sz val="8"/>
        <color rgb="FF000000"/>
        <rFont val="whsc"/>
        <charset val="134"/>
      </rPr>
      <t>张青龙</t>
    </r>
  </si>
  <si>
    <r>
      <rPr>
        <sz val="8"/>
        <color rgb="FF000000"/>
        <rFont val="whsc"/>
        <charset val="134"/>
      </rPr>
      <t>510421199310280517</t>
    </r>
  </si>
  <si>
    <r>
      <rPr>
        <sz val="6"/>
        <color rgb="FF000000"/>
        <rFont val="whsc"/>
        <charset val="134"/>
      </rPr>
      <t>四川省米易县丙谷镇沙沟村上沙沟社51号</t>
    </r>
  </si>
  <si>
    <r>
      <rPr>
        <sz val="8"/>
        <color rgb="FF000000"/>
        <rFont val="whsc"/>
        <charset val="134"/>
      </rPr>
      <t>2022-04-19</t>
    </r>
  </si>
  <si>
    <r>
      <rPr>
        <sz val="8"/>
        <color rgb="FF000000"/>
        <rFont val="whsc"/>
        <charset val="134"/>
      </rPr>
      <t>悍沃504B</t>
    </r>
  </si>
  <si>
    <r>
      <rPr>
        <sz val="7.5"/>
        <color rgb="FF000000"/>
        <rFont val="whsc"/>
        <charset val="134"/>
      </rPr>
      <t>09R21TYJ0N3036976[CPU22000041]</t>
    </r>
  </si>
  <si>
    <r>
      <rPr>
        <sz val="8"/>
        <color rgb="FF000000"/>
        <rFont val="whsc"/>
        <charset val="134"/>
      </rPr>
      <t>潍坊百利拖拉机有限公司</t>
    </r>
  </si>
  <si>
    <r>
      <rPr>
        <sz val="8"/>
        <color rgb="FF000000"/>
        <rFont val="whsc"/>
        <charset val="134"/>
      </rPr>
      <t>5104210222000083</t>
    </r>
  </si>
  <si>
    <r>
      <rPr>
        <sz val="8"/>
        <color rgb="FF000000"/>
        <rFont val="whsc"/>
        <charset val="134"/>
      </rPr>
      <t>刘从利</t>
    </r>
  </si>
  <si>
    <r>
      <rPr>
        <sz val="8"/>
        <color rgb="FF000000"/>
        <rFont val="whsc"/>
        <charset val="134"/>
      </rPr>
      <t>510421197010230519</t>
    </r>
  </si>
  <si>
    <r>
      <rPr>
        <sz val="6"/>
        <color rgb="FF000000"/>
        <rFont val="whsc"/>
        <charset val="134"/>
      </rPr>
      <t>四川省米易县丙谷镇沙沟村一社30号</t>
    </r>
  </si>
  <si>
    <r>
      <rPr>
        <sz val="8"/>
        <color rgb="FF000000"/>
        <rFont val="whsc"/>
        <charset val="134"/>
      </rPr>
      <t>2022-05-12</t>
    </r>
  </si>
  <si>
    <r>
      <rPr>
        <sz val="7.5"/>
        <color rgb="FF000000"/>
        <rFont val="whsc"/>
        <charset val="134"/>
      </rPr>
      <t>HHL4.1FC2083[G3K2202038315]</t>
    </r>
  </si>
  <si>
    <r>
      <rPr>
        <sz val="8"/>
        <color rgb="FF000000"/>
        <rFont val="whsc"/>
        <charset val="134"/>
      </rPr>
      <t>5104210222000082</t>
    </r>
  </si>
  <si>
    <r>
      <rPr>
        <sz val="8"/>
        <color rgb="FF000000"/>
        <rFont val="whsc"/>
        <charset val="134"/>
      </rPr>
      <t>张登安</t>
    </r>
  </si>
  <si>
    <r>
      <rPr>
        <sz val="8"/>
        <color rgb="FF000000"/>
        <rFont val="whsc"/>
        <charset val="134"/>
      </rPr>
      <t>510421197308300559</t>
    </r>
  </si>
  <si>
    <r>
      <rPr>
        <sz val="6"/>
        <color rgb="FF000000"/>
        <rFont val="whsc"/>
        <charset val="134"/>
      </rPr>
      <t>四川省米易县丙谷镇沙沟村老丙谷社16号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</si>
  <si>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</si>
  <si>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2022-05-03</t>
    </r>
  </si>
  <si>
    <r>
      <rPr>
        <sz val="7.5"/>
        <color rgb="FF000000"/>
        <rFont val="whsc"/>
        <charset val="134"/>
      </rPr>
      <t>HHL4.1FC2079[G3K2202037921]</t>
    </r>
  </si>
  <si>
    <r>
      <rPr>
        <sz val="8"/>
        <color rgb="FF000000"/>
        <rFont val="whsc"/>
        <charset val="134"/>
      </rPr>
      <t>5104210222000081</t>
    </r>
  </si>
  <si>
    <r>
      <rPr>
        <sz val="8"/>
        <color rgb="FF000000"/>
        <rFont val="whsc"/>
        <charset val="134"/>
      </rPr>
      <t>刘从安</t>
    </r>
  </si>
  <si>
    <r>
      <rPr>
        <sz val="8"/>
        <color rgb="FF000000"/>
        <rFont val="whsc"/>
        <charset val="134"/>
      </rPr>
      <t>51042119721007053X</t>
    </r>
  </si>
  <si>
    <r>
      <rPr>
        <sz val="6"/>
        <color rgb="FF000000"/>
        <rFont val="whsc"/>
        <charset val="134"/>
      </rPr>
      <t>四川省米易县丙谷镇雷窝村二社2号</t>
    </r>
  </si>
  <si>
    <r>
      <rPr>
        <sz val="8"/>
        <color rgb="FF000000"/>
        <rFont val="whsc"/>
        <charset val="134"/>
      </rPr>
      <t>2022-04-22</t>
    </r>
  </si>
  <si>
    <r>
      <rPr>
        <sz val="8"/>
        <color rgb="FF000000"/>
        <rFont val="whsc"/>
        <charset val="134"/>
      </rPr>
      <t>1GQN-180</t>
    </r>
  </si>
  <si>
    <r>
      <rPr>
        <sz val="8"/>
        <color rgb="FF000000"/>
        <rFont val="whsc"/>
        <charset val="134"/>
      </rPr>
      <t>SH180X22KJ030802[]</t>
    </r>
  </si>
  <si>
    <r>
      <rPr>
        <sz val="8"/>
        <color rgb="FF000000"/>
        <rFont val="whsc"/>
        <charset val="134"/>
      </rPr>
      <t>5104210222000080</t>
    </r>
  </si>
  <si>
    <r>
      <rPr>
        <sz val="7.5"/>
        <color rgb="FF000000"/>
        <rFont val="whsc"/>
        <charset val="134"/>
      </rPr>
      <t>63321THBXM3501261[Q210241732B]</t>
    </r>
  </si>
  <si>
    <r>
      <rPr>
        <sz val="8"/>
        <color rgb="FF000000"/>
        <rFont val="whsc"/>
        <charset val="134"/>
      </rPr>
      <t>潍柴雷沃重工股份有限公司</t>
    </r>
  </si>
  <si>
    <r>
      <rPr>
        <sz val="8"/>
        <color rgb="FF000000"/>
        <rFont val="whsc"/>
        <charset val="134"/>
      </rPr>
      <t>5104210222000079</t>
    </r>
  </si>
  <si>
    <r>
      <rPr>
        <sz val="8"/>
        <color rgb="FF000000"/>
        <rFont val="whsc"/>
        <charset val="134"/>
      </rPr>
      <t>邹国祥</t>
    </r>
  </si>
  <si>
    <r>
      <rPr>
        <sz val="8"/>
        <color rgb="FF000000"/>
        <rFont val="whsc"/>
        <charset val="134"/>
      </rPr>
      <t>510421197409022711</t>
    </r>
  </si>
  <si>
    <r>
      <rPr>
        <sz val="6"/>
        <color rgb="FF000000"/>
        <rFont val="whsc"/>
        <charset val="134"/>
      </rPr>
      <t>四川省米易县丙谷镇新村苏家湾社23号</t>
    </r>
  </si>
  <si>
    <r>
      <rPr>
        <sz val="8"/>
        <color rgb="FF000000"/>
        <rFont val="whsc"/>
        <charset val="134"/>
      </rPr>
      <t>2022-03-22</t>
    </r>
  </si>
  <si>
    <r>
      <rPr>
        <sz val="7.5"/>
        <color rgb="FF000000"/>
        <rFont val="whsc"/>
        <charset val="134"/>
      </rPr>
      <t>HHL4.1FC2063[G3K2201036698]</t>
    </r>
  </si>
  <si>
    <r>
      <rPr>
        <sz val="8"/>
        <color rgb="FF000000"/>
        <rFont val="whsc"/>
        <charset val="134"/>
      </rPr>
      <t>5104210222000078</t>
    </r>
  </si>
  <si>
    <r>
      <rPr>
        <sz val="8"/>
        <color rgb="FF000000"/>
        <rFont val="whsc"/>
        <charset val="134"/>
      </rPr>
      <t>冯代康</t>
    </r>
  </si>
  <si>
    <r>
      <rPr>
        <sz val="8"/>
        <color rgb="FF000000"/>
        <rFont val="whsc"/>
        <charset val="134"/>
      </rPr>
      <t>510421197101070514</t>
    </r>
  </si>
  <si>
    <r>
      <rPr>
        <sz val="6"/>
        <color rgb="FF000000"/>
        <rFont val="whsc"/>
        <charset val="134"/>
      </rPr>
      <t>四川省米易县丙谷镇雷窝村二社9号</t>
    </r>
  </si>
  <si>
    <r>
      <rPr>
        <sz val="8"/>
        <color rgb="FF000000"/>
        <rFont val="whsc"/>
        <charset val="134"/>
      </rPr>
      <t>2022-03-28</t>
    </r>
  </si>
  <si>
    <r>
      <rPr>
        <sz val="7.5"/>
        <color rgb="FF000000"/>
        <rFont val="whsc"/>
        <charset val="134"/>
      </rPr>
      <t>1D221TEZ4N3036421[AK322000268]</t>
    </r>
  </si>
  <si>
    <r>
      <rPr>
        <sz val="8"/>
        <color rgb="FF000000"/>
        <rFont val="whsc"/>
        <charset val="134"/>
      </rPr>
      <t>5104210222000077</t>
    </r>
  </si>
  <si>
    <r>
      <rPr>
        <sz val="8"/>
        <color rgb="FF000000"/>
        <rFont val="whsc"/>
        <charset val="134"/>
      </rPr>
      <t>黎文刚</t>
    </r>
  </si>
  <si>
    <r>
      <rPr>
        <sz val="8"/>
        <color rgb="FF000000"/>
        <rFont val="whsc"/>
        <charset val="134"/>
      </rPr>
      <t>510421196605082733</t>
    </r>
  </si>
  <si>
    <r>
      <rPr>
        <sz val="6"/>
        <color rgb="FF000000"/>
        <rFont val="whsc"/>
        <charset val="134"/>
      </rPr>
      <t>四川省米易县丙谷镇新村十七社15号</t>
    </r>
  </si>
  <si>
    <r>
      <rPr>
        <sz val="8"/>
        <color rgb="FF000000"/>
        <rFont val="whsc"/>
        <charset val="134"/>
      </rPr>
      <t>13</t>
    </r>
  </si>
  <si>
    <r>
      <rPr>
        <sz val="7.5"/>
        <color rgb="FF000000"/>
        <rFont val="whsc"/>
        <charset val="134"/>
      </rPr>
      <t>HHL4.1FC1680[G3K2102021695]</t>
    </r>
  </si>
  <si>
    <r>
      <rPr>
        <sz val="8"/>
        <color rgb="FF000000"/>
        <rFont val="whsc"/>
        <charset val="134"/>
      </rPr>
      <t>5104210222000076</t>
    </r>
  </si>
  <si>
    <r>
      <rPr>
        <sz val="8"/>
        <color rgb="FF000000"/>
        <rFont val="whsc"/>
        <charset val="134"/>
      </rPr>
      <t>余银宵</t>
    </r>
  </si>
  <si>
    <r>
      <rPr>
        <sz val="8"/>
        <color rgb="FF000000"/>
        <rFont val="whsc"/>
        <charset val="134"/>
      </rPr>
      <t>510421198911230510</t>
    </r>
  </si>
  <si>
    <r>
      <rPr>
        <sz val="5.5"/>
        <color rgb="FF000000"/>
        <rFont val="whsc"/>
        <charset val="134"/>
      </rPr>
      <t>四川省米易县丙谷镇莫佬海移民新村三社4号</t>
    </r>
  </si>
  <si>
    <r>
      <rPr>
        <sz val="8"/>
        <color rgb="FF000000"/>
        <rFont val="whsc"/>
        <charset val="134"/>
      </rPr>
      <t>Z210920337[Q210992771B]</t>
    </r>
  </si>
  <si>
    <r>
      <rPr>
        <sz val="8"/>
        <color rgb="FF000000"/>
        <rFont val="whsc"/>
        <charset val="134"/>
      </rPr>
      <t>5104210222000074</t>
    </r>
  </si>
  <si>
    <r>
      <rPr>
        <sz val="8"/>
        <color rgb="FF000000"/>
        <rFont val="whsc"/>
        <charset val="134"/>
      </rPr>
      <t>袁晓波</t>
    </r>
  </si>
  <si>
    <r>
      <rPr>
        <sz val="8"/>
        <color rgb="FF000000"/>
        <rFont val="whsc"/>
        <charset val="134"/>
      </rPr>
      <t>510421197510170532</t>
    </r>
  </si>
  <si>
    <r>
      <rPr>
        <sz val="6"/>
        <color rgb="FF000000"/>
        <rFont val="whsc"/>
        <charset val="134"/>
      </rPr>
      <t>四川省米易县丙谷镇橄榄河村一社14号</t>
    </r>
  </si>
  <si>
    <r>
      <rPr>
        <sz val="8"/>
        <color rgb="FF000000"/>
        <rFont val="whsc"/>
        <charset val="134"/>
      </rPr>
      <t>橄榄河一</t>
    </r>
  </si>
  <si>
    <r>
      <rPr>
        <sz val="8"/>
        <color rgb="FF000000"/>
        <rFont val="whsc"/>
        <charset val="134"/>
      </rPr>
      <t>Z220220183[Q211198281B]</t>
    </r>
  </si>
  <si>
    <r>
      <rPr>
        <sz val="8"/>
        <color rgb="FF000000"/>
        <rFont val="whsc"/>
        <charset val="134"/>
      </rPr>
      <t>5104210222000066</t>
    </r>
  </si>
  <si>
    <r>
      <rPr>
        <sz val="8"/>
        <color rgb="FF000000"/>
        <rFont val="whsc"/>
        <charset val="134"/>
      </rPr>
      <t>何早林</t>
    </r>
  </si>
  <si>
    <r>
      <rPr>
        <sz val="8"/>
        <color rgb="FF000000"/>
        <rFont val="whsc"/>
        <charset val="134"/>
      </rPr>
      <t>510421198610262711</t>
    </r>
  </si>
  <si>
    <r>
      <rPr>
        <sz val="6"/>
        <color rgb="FF000000"/>
        <rFont val="whsc"/>
        <charset val="134"/>
      </rPr>
      <t>四川省米易县丙谷镇小河村西瓜地社52号</t>
    </r>
  </si>
  <si>
    <r>
      <rPr>
        <sz val="8"/>
        <color rgb="FF000000"/>
        <rFont val="whsc"/>
        <charset val="134"/>
      </rPr>
      <t>小河村村民委员会</t>
    </r>
  </si>
  <si>
    <r>
      <rPr>
        <sz val="8"/>
        <color rgb="FF000000"/>
        <rFont val="whsc"/>
        <charset val="134"/>
      </rPr>
      <t>华夏804B</t>
    </r>
  </si>
  <si>
    <r>
      <rPr>
        <sz val="8"/>
        <color rgb="FF000000"/>
        <rFont val="whsc"/>
        <charset val="134"/>
      </rPr>
      <t>N210110002[T20214429]</t>
    </r>
  </si>
  <si>
    <r>
      <rPr>
        <sz val="8"/>
        <color rgb="FF000000"/>
        <rFont val="whsc"/>
        <charset val="134"/>
      </rPr>
      <t>5104210222000065</t>
    </r>
  </si>
  <si>
    <r>
      <rPr>
        <sz val="8"/>
        <color rgb="FF000000"/>
        <rFont val="whsc"/>
        <charset val="134"/>
      </rPr>
      <t>罗世勇</t>
    </r>
  </si>
  <si>
    <r>
      <rPr>
        <sz val="8"/>
        <color rgb="FF000000"/>
        <rFont val="whsc"/>
        <charset val="134"/>
      </rPr>
      <t>510421197707052716</t>
    </r>
  </si>
  <si>
    <r>
      <rPr>
        <sz val="6"/>
        <color rgb="FF000000"/>
        <rFont val="whsc"/>
        <charset val="134"/>
      </rPr>
      <t>四川省米易县丙谷镇小河村花桥社47号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</si>
  <si>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</si>
  <si>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2022-03-15</t>
    </r>
  </si>
  <si>
    <r>
      <rPr>
        <sz val="8"/>
        <color rgb="FF000000"/>
        <rFont val="whsc"/>
        <charset val="134"/>
      </rPr>
      <t>DF704-M</t>
    </r>
  </si>
  <si>
    <r>
      <rPr>
        <sz val="8"/>
        <color rgb="FF000000"/>
        <rFont val="whsc"/>
        <charset val="134"/>
      </rPr>
      <t>220000Z02227[C22600097A]</t>
    </r>
  </si>
  <si>
    <r>
      <rPr>
        <sz val="8"/>
        <color rgb="FF000000"/>
        <rFont val="whsc"/>
        <charset val="134"/>
      </rPr>
      <t>常州东风农机集团有限公司</t>
    </r>
  </si>
  <si>
    <r>
      <rPr>
        <sz val="8"/>
        <color rgb="FF000000"/>
        <rFont val="whsc"/>
        <charset val="134"/>
      </rPr>
      <t>5104210222000064</t>
    </r>
  </si>
  <si>
    <r>
      <rPr>
        <sz val="8"/>
        <color rgb="FF000000"/>
        <rFont val="whsc"/>
        <charset val="134"/>
      </rPr>
      <t>冯玉秀</t>
    </r>
  </si>
  <si>
    <r>
      <rPr>
        <sz val="8"/>
        <color rgb="FF000000"/>
        <rFont val="whsc"/>
        <charset val="134"/>
      </rPr>
      <t>519003196909231068</t>
    </r>
  </si>
  <si>
    <r>
      <rPr>
        <sz val="6"/>
        <color rgb="FF000000"/>
        <rFont val="whsc"/>
        <charset val="134"/>
      </rPr>
      <t>四川省米易县丙谷镇沙沟村上沙沟社42号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</si>
  <si>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</si>
  <si>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2022-03-06</t>
    </r>
  </si>
  <si>
    <r>
      <rPr>
        <sz val="7.5"/>
        <color rgb="FF000000"/>
        <rFont val="whsc"/>
        <charset val="134"/>
      </rPr>
      <t>63321M261N3502866[BG12380154]</t>
    </r>
  </si>
  <si>
    <r>
      <rPr>
        <sz val="8"/>
        <color rgb="FF000000"/>
        <rFont val="whsc"/>
        <charset val="134"/>
      </rPr>
      <t>5104210622000006</t>
    </r>
  </si>
  <si>
    <r>
      <rPr>
        <sz val="8"/>
        <color rgb="FF000000"/>
        <rFont val="whsc"/>
        <charset val="134"/>
      </rPr>
      <t>冉正荣</t>
    </r>
  </si>
  <si>
    <r>
      <rPr>
        <sz val="8"/>
        <color rgb="FF000000"/>
        <rFont val="whsc"/>
        <charset val="134"/>
      </rPr>
      <t>510421197103091511</t>
    </r>
  </si>
  <si>
    <r>
      <rPr>
        <sz val="5.5"/>
        <color rgb="FF000000"/>
        <rFont val="whsc"/>
        <charset val="134"/>
      </rPr>
      <t>四川省米易县新山傈僳族乡坪山村沙坡社1号</t>
    </r>
  </si>
  <si>
    <r>
      <rPr>
        <sz val="7.5"/>
        <color rgb="FF000000"/>
        <rFont val="whsc"/>
        <charset val="134"/>
      </rPr>
      <t>HHL4.1FC2084[G3K2202038320]</t>
    </r>
  </si>
  <si>
    <r>
      <rPr>
        <sz val="8"/>
        <color rgb="FF000000"/>
        <rFont val="whsc"/>
        <charset val="134"/>
      </rPr>
      <t>5104210622000005</t>
    </r>
  </si>
  <si>
    <r>
      <rPr>
        <sz val="8"/>
        <color rgb="FF000000"/>
        <rFont val="whsc"/>
        <charset val="134"/>
      </rPr>
      <t>江东云</t>
    </r>
  </si>
  <si>
    <r>
      <rPr>
        <sz val="8"/>
        <color rgb="FF000000"/>
        <rFont val="whsc"/>
        <charset val="134"/>
      </rPr>
      <t>510421197212241531</t>
    </r>
  </si>
  <si>
    <r>
      <rPr>
        <sz val="5.5"/>
        <color rgb="FF000000"/>
        <rFont val="whsc"/>
        <charset val="134"/>
      </rPr>
      <t>四川省米易县新山傈僳族乡坪山村沙坡社7号</t>
    </r>
  </si>
  <si>
    <r>
      <rPr>
        <sz val="8"/>
        <color rgb="FF000000"/>
        <rFont val="whsc"/>
        <charset val="134"/>
      </rPr>
      <t>2022-05-10</t>
    </r>
  </si>
  <si>
    <r>
      <rPr>
        <sz val="7.5"/>
        <color rgb="FF000000"/>
        <rFont val="whsc"/>
        <charset val="134"/>
      </rPr>
      <t>HHL4.1FC2078[G3K2202037924]</t>
    </r>
  </si>
  <si>
    <r>
      <rPr>
        <sz val="8"/>
        <color rgb="FF000000"/>
        <rFont val="whsc"/>
        <charset val="134"/>
      </rPr>
      <t>5104210622000004</t>
    </r>
  </si>
  <si>
    <r>
      <rPr>
        <sz val="8"/>
        <color rgb="FF000000"/>
        <rFont val="whsc"/>
        <charset val="134"/>
      </rPr>
      <t>代国华</t>
    </r>
  </si>
  <si>
    <r>
      <rPr>
        <sz val="8"/>
        <color rgb="FF000000"/>
        <rFont val="whsc"/>
        <charset val="134"/>
      </rPr>
      <t>510421196406141518</t>
    </r>
  </si>
  <si>
    <r>
      <rPr>
        <sz val="5.5"/>
        <color rgb="FF000000"/>
        <rFont val="whsc"/>
        <charset val="134"/>
      </rPr>
      <t>四川省米易县新山傈僳族乡坪山村沙坡社52号</t>
    </r>
  </si>
  <si>
    <r>
      <rPr>
        <sz val="8"/>
        <color rgb="FF000000"/>
        <rFont val="whsc"/>
        <charset val="134"/>
      </rPr>
      <t>2022-01-18</t>
    </r>
  </si>
  <si>
    <r>
      <rPr>
        <sz val="7.5"/>
        <color rgb="FF000000"/>
        <rFont val="whsc"/>
        <charset val="134"/>
      </rPr>
      <t>HHL4.1FC2034[G3K2103026470]</t>
    </r>
  </si>
  <si>
    <r>
      <rPr>
        <sz val="10"/>
        <color rgb="FF000000"/>
        <rFont val="whsc"/>
        <charset val="134"/>
      </rPr>
      <t>32.0</t>
    </r>
  </si>
  <si>
    <r>
      <rPr>
        <b/>
        <sz val="12"/>
        <color rgb="FF000000"/>
        <rFont val="whsc"/>
        <charset val="134"/>
      </rPr>
      <t xml:space="preserve">            年    月    日 （公章）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</si>
</sst>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8"/>
      <color rgb="FF000000"/>
      <name val="whsc"/>
      <charset val="134"/>
    </font>
    <font>
      <sz val="6"/>
      <color rgb="FF000000"/>
      <name val="whsc"/>
      <charset val="134"/>
    </font>
    <font>
      <sz val="5.5"/>
      <color rgb="FF000000"/>
      <name val="whsc"/>
      <charset val="134"/>
    </font>
    <font>
      <sz val="7.5"/>
      <color rgb="FF000000"/>
      <name val="whsc"/>
      <charset val="134"/>
    </font>
    <font>
      <b/>
      <sz val="14"/>
      <color rgb="FF000000"/>
      <name val="whsc"/>
      <charset val="134"/>
    </font>
    <font>
      <b/>
      <sz val="11"/>
      <color rgb="FF000000"/>
      <name val="whsc"/>
      <charset val="134"/>
    </font>
    <font>
      <sz val="10"/>
      <color rgb="FF000000"/>
      <name val="SansSerif"/>
      <charset val="134"/>
    </font>
    <font>
      <b/>
      <sz val="18"/>
      <name val="宋体"/>
      <charset val="134"/>
    </font>
    <font>
      <sz val="18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7"/>
      <color rgb="FF000000"/>
      <name val="whsc"/>
      <charset val="134"/>
    </font>
    <font>
      <sz val="6.5"/>
      <color rgb="FF000000"/>
      <name val="whsc"/>
      <charset val="134"/>
    </font>
    <font>
      <sz val="11"/>
      <color rgb="FF000000"/>
      <name val="宋体"/>
      <charset val="134"/>
    </font>
    <font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2" fillId="16" borderId="23" applyNumberFormat="0" applyAlignment="0" applyProtection="0">
      <alignment vertical="center"/>
    </xf>
    <xf numFmtId="0" fontId="46" fillId="16" borderId="19" applyNumberFormat="0" applyAlignment="0" applyProtection="0">
      <alignment vertical="center"/>
    </xf>
    <xf numFmtId="0" fontId="40" fillId="15" borderId="22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right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0" fillId="2" borderId="8" xfId="0" applyNumberFormat="1" applyFont="1" applyFill="1" applyBorder="1" applyAlignment="1" applyProtection="1">
      <alignment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2" borderId="4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center" vertical="center" wrapText="1"/>
    </xf>
    <xf numFmtId="0" fontId="19" fillId="2" borderId="4" xfId="0" applyNumberFormat="1" applyFont="1" applyFill="1" applyBorder="1" applyAlignment="1" applyProtection="1">
      <alignment horizontal="center" vertical="center" wrapText="1"/>
    </xf>
    <xf numFmtId="0" fontId="20" fillId="2" borderId="4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1" fillId="0" borderId="10" xfId="0" applyFont="1" applyFill="1" applyBorder="1" applyAlignment="1">
      <alignment wrapText="1"/>
    </xf>
    <xf numFmtId="0" fontId="25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57" fontId="21" fillId="0" borderId="10" xfId="0" applyNumberFormat="1" applyFont="1" applyFill="1" applyBorder="1" applyAlignment="1">
      <alignment horizontal="center" vertical="center" wrapText="1"/>
    </xf>
    <xf numFmtId="57" fontId="21" fillId="0" borderId="11" xfId="0" applyNumberFormat="1" applyFont="1" applyFill="1" applyBorder="1" applyAlignment="1">
      <alignment vertical="center" wrapText="1"/>
    </xf>
    <xf numFmtId="57" fontId="21" fillId="0" borderId="10" xfId="0" applyNumberFormat="1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A12" workbookViewId="0">
      <selection activeCell="R19" sqref="R18:R19"/>
    </sheetView>
  </sheetViews>
  <sheetFormatPr defaultColWidth="9" defaultRowHeight="14.25"/>
  <cols>
    <col min="1" max="1" width="5.75" style="54" customWidth="1"/>
    <col min="2" max="2" width="12.625" style="54" customWidth="1"/>
    <col min="3" max="6" width="9" style="54"/>
    <col min="7" max="7" width="16" style="54" customWidth="1"/>
    <col min="8" max="8" width="9" style="54"/>
    <col min="9" max="9" width="11.625" style="54"/>
    <col min="10" max="10" width="9" style="54"/>
    <col min="11" max="11" width="19" style="54" customWidth="1"/>
    <col min="12" max="14" width="9" style="54"/>
    <col min="15" max="16" width="10.375" style="54"/>
    <col min="17" max="17" width="11.5" style="54"/>
    <col min="18" max="16384" width="9" style="54"/>
  </cols>
  <sheetData>
    <row r="1" s="54" customFormat="1" ht="20.25" spans="1:19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65"/>
      <c r="L1" s="65"/>
      <c r="M1" s="65"/>
      <c r="N1" s="65"/>
      <c r="O1" s="65"/>
      <c r="P1" s="66"/>
      <c r="Q1" s="66"/>
      <c r="R1" s="66"/>
      <c r="S1" s="66"/>
    </row>
    <row r="2" s="54" customFormat="1" ht="40.5" spans="1:19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6" t="s">
        <v>11</v>
      </c>
      <c r="L2" s="67" t="s">
        <v>7</v>
      </c>
      <c r="M2" s="65" t="s">
        <v>12</v>
      </c>
      <c r="N2" s="65"/>
      <c r="O2" s="65"/>
      <c r="P2" s="66"/>
      <c r="Q2" s="66"/>
      <c r="R2" s="66"/>
      <c r="S2" s="66"/>
    </row>
    <row r="3" s="54" customFormat="1" ht="44" customHeight="1" spans="1:19">
      <c r="A3" s="57">
        <v>1</v>
      </c>
      <c r="B3" s="57"/>
      <c r="C3" s="57"/>
      <c r="D3" s="58" t="s">
        <v>13</v>
      </c>
      <c r="E3" s="59">
        <v>130</v>
      </c>
      <c r="F3" s="59" t="s">
        <v>14</v>
      </c>
      <c r="G3" s="58" t="s">
        <v>15</v>
      </c>
      <c r="H3" s="58"/>
      <c r="I3" s="58"/>
      <c r="J3" s="58">
        <v>104.594</v>
      </c>
      <c r="K3" s="58" t="s">
        <v>16</v>
      </c>
      <c r="L3" s="60" t="s">
        <v>17</v>
      </c>
      <c r="M3" s="65"/>
      <c r="N3" s="65">
        <f>130+25.406</f>
        <v>155.406</v>
      </c>
      <c r="O3" s="65"/>
      <c r="P3" s="66"/>
      <c r="Q3" s="66"/>
      <c r="R3" s="66"/>
      <c r="S3" s="66"/>
    </row>
    <row r="4" s="54" customFormat="1" ht="44" customHeight="1" spans="1:19">
      <c r="A4" s="57">
        <v>2</v>
      </c>
      <c r="B4" s="57"/>
      <c r="C4" s="57" t="s">
        <v>18</v>
      </c>
      <c r="D4" s="57" t="s">
        <v>19</v>
      </c>
      <c r="E4" s="60">
        <v>70</v>
      </c>
      <c r="F4" s="60" t="s">
        <v>20</v>
      </c>
      <c r="G4" s="57" t="s">
        <v>21</v>
      </c>
      <c r="H4" s="57">
        <v>6.956</v>
      </c>
      <c r="I4" s="57">
        <v>32.362</v>
      </c>
      <c r="J4" s="57">
        <f>104.594+6.356</f>
        <v>110.95</v>
      </c>
      <c r="K4" s="57" t="s">
        <v>22</v>
      </c>
      <c r="L4" s="60"/>
      <c r="M4" s="65"/>
      <c r="N4" s="65">
        <f>32.362-25.406</f>
        <v>6.956</v>
      </c>
      <c r="O4" s="65">
        <f>70-6.956</f>
        <v>63.044</v>
      </c>
      <c r="P4" s="66"/>
      <c r="Q4" s="66"/>
      <c r="R4" s="66"/>
      <c r="S4" s="66"/>
    </row>
    <row r="5" s="54" customFormat="1" ht="44" customHeight="1" spans="1:19">
      <c r="A5" s="57"/>
      <c r="B5" s="57"/>
      <c r="C5" s="57"/>
      <c r="D5" s="57"/>
      <c r="E5" s="60"/>
      <c r="F5" s="60"/>
      <c r="G5" s="57" t="s">
        <v>23</v>
      </c>
      <c r="H5" s="57"/>
      <c r="I5" s="57">
        <v>45.457</v>
      </c>
      <c r="J5" s="57">
        <f>J4+45.457</f>
        <v>156.407</v>
      </c>
      <c r="K5" s="57" t="s">
        <v>24</v>
      </c>
      <c r="L5" s="57" t="s">
        <v>25</v>
      </c>
      <c r="M5" s="65"/>
      <c r="N5" s="65">
        <f>O4-I5</f>
        <v>17.587</v>
      </c>
      <c r="O5" s="65">
        <f>N5+19</f>
        <v>36.587</v>
      </c>
      <c r="P5" s="66"/>
      <c r="Q5" s="66"/>
      <c r="R5" s="66"/>
      <c r="S5" s="66"/>
    </row>
    <row r="6" s="54" customFormat="1" ht="135" spans="1:19">
      <c r="A6" s="57">
        <v>3</v>
      </c>
      <c r="B6" s="57"/>
      <c r="C6" s="57" t="s">
        <v>18</v>
      </c>
      <c r="D6" s="57" t="s">
        <v>26</v>
      </c>
      <c r="E6" s="60">
        <v>19</v>
      </c>
      <c r="F6" s="60"/>
      <c r="G6" s="57" t="s">
        <v>27</v>
      </c>
      <c r="H6" s="57"/>
      <c r="I6" s="57">
        <v>37.178</v>
      </c>
      <c r="J6" s="57">
        <v>193.585</v>
      </c>
      <c r="K6" s="57" t="s">
        <v>28</v>
      </c>
      <c r="L6" s="57" t="s">
        <v>29</v>
      </c>
      <c r="M6" s="65"/>
      <c r="N6" s="65"/>
      <c r="O6" s="65"/>
      <c r="P6" s="66"/>
      <c r="Q6" s="66"/>
      <c r="R6" s="66"/>
      <c r="S6" s="66"/>
    </row>
    <row r="7" s="54" customFormat="1" ht="54" spans="1:19">
      <c r="A7" s="57">
        <v>4</v>
      </c>
      <c r="B7" s="57"/>
      <c r="C7" s="57"/>
      <c r="D7" s="57" t="s">
        <v>30</v>
      </c>
      <c r="E7" s="60">
        <v>21</v>
      </c>
      <c r="F7" s="57" t="s">
        <v>31</v>
      </c>
      <c r="G7" s="57" t="s">
        <v>32</v>
      </c>
      <c r="H7" s="57"/>
      <c r="I7" s="57">
        <v>0.591</v>
      </c>
      <c r="J7" s="57">
        <v>193.585</v>
      </c>
      <c r="K7" s="57"/>
      <c r="L7" s="57" t="s">
        <v>33</v>
      </c>
      <c r="M7" s="65"/>
      <c r="N7" s="65"/>
      <c r="O7" s="65"/>
      <c r="P7" s="66"/>
      <c r="Q7" s="66"/>
      <c r="R7" s="66"/>
      <c r="S7" s="66"/>
    </row>
    <row r="8" s="54" customFormat="1" ht="94.5" spans="1:19">
      <c r="A8" s="60">
        <v>1</v>
      </c>
      <c r="B8" s="61">
        <v>44197</v>
      </c>
      <c r="C8" s="60" t="s">
        <v>18</v>
      </c>
      <c r="D8" s="60" t="s">
        <v>30</v>
      </c>
      <c r="E8" s="57">
        <v>21</v>
      </c>
      <c r="F8" s="57" t="s">
        <v>31</v>
      </c>
      <c r="G8" s="57" t="s">
        <v>34</v>
      </c>
      <c r="H8" s="57" t="s">
        <v>35</v>
      </c>
      <c r="I8" s="57"/>
      <c r="J8" s="57">
        <v>0.591</v>
      </c>
      <c r="K8" s="60">
        <f>E8-J8</f>
        <v>20.409</v>
      </c>
      <c r="L8" s="42">
        <f>J8+K8</f>
        <v>21</v>
      </c>
      <c r="M8" s="65"/>
      <c r="N8" s="65"/>
      <c r="O8" s="65"/>
      <c r="P8" s="66"/>
      <c r="Q8" s="66"/>
      <c r="R8" s="66"/>
      <c r="S8" s="66"/>
    </row>
    <row r="9" s="54" customFormat="1" ht="67.5" spans="1:19">
      <c r="A9" s="60"/>
      <c r="B9" s="61"/>
      <c r="C9" s="60"/>
      <c r="D9" s="60"/>
      <c r="E9" s="57"/>
      <c r="F9" s="57" t="s">
        <v>31</v>
      </c>
      <c r="G9" s="57" t="s">
        <v>36</v>
      </c>
      <c r="H9" s="57" t="s">
        <v>37</v>
      </c>
      <c r="I9" s="57"/>
      <c r="J9" s="57">
        <v>20.4</v>
      </c>
      <c r="K9" s="60">
        <f t="shared" ref="K9:K14" si="0">K8-J9</f>
        <v>0.00900000000000034</v>
      </c>
      <c r="L9" s="42"/>
      <c r="M9" s="65"/>
      <c r="N9" s="65"/>
      <c r="O9" s="65"/>
      <c r="P9" s="66"/>
      <c r="Q9" s="66"/>
      <c r="R9" s="66"/>
      <c r="S9" s="66"/>
    </row>
    <row r="10" s="54" customFormat="1" ht="40.5" spans="1:19">
      <c r="A10" s="60"/>
      <c r="B10" s="62"/>
      <c r="C10" s="60"/>
      <c r="D10" s="60"/>
      <c r="E10" s="60"/>
      <c r="F10" s="57" t="s">
        <v>31</v>
      </c>
      <c r="G10" s="57" t="s">
        <v>38</v>
      </c>
      <c r="H10" s="57" t="s">
        <v>39</v>
      </c>
      <c r="I10" s="57"/>
      <c r="J10" s="57">
        <v>0.009</v>
      </c>
      <c r="K10" s="60">
        <v>0</v>
      </c>
      <c r="L10" s="42"/>
      <c r="M10" s="65"/>
      <c r="N10" s="65"/>
      <c r="O10" s="65"/>
      <c r="P10" s="66"/>
      <c r="Q10" s="66"/>
      <c r="R10" s="66"/>
      <c r="S10" s="66"/>
    </row>
    <row r="11" s="54" customFormat="1" ht="67.5" spans="1:19">
      <c r="A11" s="60"/>
      <c r="B11" s="63">
        <v>44228</v>
      </c>
      <c r="C11" s="57" t="s">
        <v>18</v>
      </c>
      <c r="D11" s="57" t="s">
        <v>40</v>
      </c>
      <c r="E11" s="60">
        <v>119</v>
      </c>
      <c r="F11" s="57"/>
      <c r="G11" s="57" t="s">
        <v>36</v>
      </c>
      <c r="H11" s="57" t="s">
        <v>41</v>
      </c>
      <c r="I11" s="57"/>
      <c r="J11" s="57">
        <v>12.373</v>
      </c>
      <c r="K11" s="60">
        <f>E11-J11</f>
        <v>106.627</v>
      </c>
      <c r="L11" s="42"/>
      <c r="M11" s="65"/>
      <c r="N11" s="65"/>
      <c r="O11" s="65"/>
      <c r="P11" s="66"/>
      <c r="Q11" s="66"/>
      <c r="R11" s="66"/>
      <c r="S11" s="66"/>
    </row>
    <row r="12" s="54" customFormat="1" ht="67.5" spans="1:19">
      <c r="A12" s="60">
        <v>2</v>
      </c>
      <c r="B12" s="63">
        <v>44379</v>
      </c>
      <c r="C12" s="57"/>
      <c r="D12" s="57"/>
      <c r="E12" s="57"/>
      <c r="F12" s="57"/>
      <c r="G12" s="57" t="s">
        <v>42</v>
      </c>
      <c r="H12" s="57" t="s">
        <v>43</v>
      </c>
      <c r="I12" s="57"/>
      <c r="J12" s="57">
        <v>18.408</v>
      </c>
      <c r="K12" s="60">
        <f t="shared" si="0"/>
        <v>88.219</v>
      </c>
      <c r="L12" s="42"/>
      <c r="M12" s="65"/>
      <c r="N12" s="65"/>
      <c r="O12" s="65"/>
      <c r="P12" s="66"/>
      <c r="Q12" s="66"/>
      <c r="R12" s="66"/>
      <c r="S12" s="66"/>
    </row>
    <row r="13" s="54" customFormat="1" ht="67.5" spans="1:19">
      <c r="A13" s="60"/>
      <c r="B13" s="63">
        <v>44442</v>
      </c>
      <c r="C13" s="57"/>
      <c r="D13" s="57"/>
      <c r="E13" s="57"/>
      <c r="F13" s="57"/>
      <c r="G13" s="57" t="s">
        <v>44</v>
      </c>
      <c r="H13" s="57" t="s">
        <v>45</v>
      </c>
      <c r="I13" s="57"/>
      <c r="J13" s="57">
        <v>51.191</v>
      </c>
      <c r="K13" s="57">
        <f t="shared" si="0"/>
        <v>37.028</v>
      </c>
      <c r="L13" s="42"/>
      <c r="M13" s="65"/>
      <c r="N13" s="65"/>
      <c r="O13" s="65"/>
      <c r="P13" s="66"/>
      <c r="Q13" s="66"/>
      <c r="R13" s="66"/>
      <c r="S13" s="66"/>
    </row>
    <row r="14" s="54" customFormat="1" ht="81" spans="1:19">
      <c r="A14" s="60"/>
      <c r="B14" s="63">
        <v>44470</v>
      </c>
      <c r="C14" s="57"/>
      <c r="D14" s="57"/>
      <c r="E14" s="57"/>
      <c r="F14" s="57"/>
      <c r="G14" s="57" t="s">
        <v>46</v>
      </c>
      <c r="H14" s="57" t="s">
        <v>47</v>
      </c>
      <c r="I14" s="57"/>
      <c r="J14" s="57">
        <v>14.165</v>
      </c>
      <c r="K14" s="57">
        <f t="shared" si="0"/>
        <v>22.863</v>
      </c>
      <c r="L14" s="42"/>
      <c r="M14" s="65">
        <f>J12+J13+J14</f>
        <v>83.764</v>
      </c>
      <c r="N14" s="65"/>
      <c r="O14" s="65"/>
      <c r="P14" s="66"/>
      <c r="Q14" s="66"/>
      <c r="R14" s="66"/>
      <c r="S14" s="66"/>
    </row>
    <row r="15" s="54" customFormat="1" ht="40.5" spans="1:19">
      <c r="A15" s="60"/>
      <c r="B15" s="57" t="s">
        <v>48</v>
      </c>
      <c r="C15" s="57"/>
      <c r="D15" s="57" t="s">
        <v>49</v>
      </c>
      <c r="E15" s="57">
        <v>13</v>
      </c>
      <c r="F15" s="57"/>
      <c r="G15" s="57"/>
      <c r="H15" s="57"/>
      <c r="I15" s="57"/>
      <c r="J15" s="57"/>
      <c r="K15" s="57">
        <f>K14+E15</f>
        <v>35.863</v>
      </c>
      <c r="L15" s="42"/>
      <c r="M15" s="65"/>
      <c r="N15" s="65"/>
      <c r="O15" s="65"/>
      <c r="P15" s="66"/>
      <c r="Q15" s="66"/>
      <c r="R15" s="66"/>
      <c r="S15" s="66"/>
    </row>
    <row r="16" s="54" customFormat="1" ht="40.5" spans="1:19">
      <c r="A16" s="57"/>
      <c r="B16" s="57" t="s">
        <v>50</v>
      </c>
      <c r="C16" s="57"/>
      <c r="D16" s="57" t="s">
        <v>51</v>
      </c>
      <c r="E16" s="57">
        <v>130</v>
      </c>
      <c r="F16" s="57"/>
      <c r="G16" s="57"/>
      <c r="H16" s="57"/>
      <c r="I16" s="57"/>
      <c r="J16" s="57"/>
      <c r="K16" s="57">
        <f>K15+E16</f>
        <v>165.863</v>
      </c>
      <c r="L16" s="42"/>
      <c r="M16" s="65"/>
      <c r="N16" s="65"/>
      <c r="O16" s="65"/>
      <c r="P16" s="66"/>
      <c r="Q16" s="66"/>
      <c r="R16" s="66"/>
      <c r="S16" s="66"/>
    </row>
    <row r="17" s="54" customFormat="1" spans="1:19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42"/>
      <c r="M17" s="65"/>
      <c r="N17" s="65"/>
      <c r="O17" s="65"/>
      <c r="P17" s="66"/>
      <c r="Q17" s="66"/>
      <c r="R17" s="66"/>
      <c r="S17" s="66"/>
    </row>
    <row r="18" s="54" customFormat="1" spans="1:19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42"/>
      <c r="M18" s="65"/>
      <c r="N18" s="65"/>
      <c r="O18" s="65"/>
      <c r="P18" s="66"/>
      <c r="Q18" s="66"/>
      <c r="R18" s="66"/>
      <c r="S18" s="66"/>
    </row>
    <row r="19" s="54" customFormat="1" spans="1:19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42"/>
      <c r="M19" s="65"/>
      <c r="N19" s="65"/>
      <c r="O19" s="65"/>
      <c r="P19" s="66"/>
      <c r="Q19" s="66"/>
      <c r="R19" s="66"/>
      <c r="S19" s="66"/>
    </row>
    <row r="20" s="54" customFormat="1" spans="1:19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42"/>
      <c r="M20" s="65"/>
      <c r="N20" s="65"/>
      <c r="O20" s="65"/>
      <c r="P20" s="66"/>
      <c r="Q20" s="66"/>
      <c r="R20" s="66"/>
      <c r="S20" s="66"/>
    </row>
    <row r="21" s="54" customFormat="1" spans="1:19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42"/>
      <c r="M21" s="65"/>
      <c r="N21" s="65"/>
      <c r="O21" s="65"/>
      <c r="P21" s="66"/>
      <c r="Q21" s="66"/>
      <c r="R21" s="66"/>
      <c r="S21" s="66"/>
    </row>
    <row r="22" s="54" customFormat="1" spans="1:19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42"/>
      <c r="M22" s="65"/>
      <c r="N22" s="65"/>
      <c r="O22" s="65"/>
      <c r="P22" s="66"/>
      <c r="Q22" s="66"/>
      <c r="R22" s="66"/>
      <c r="S22" s="66"/>
    </row>
    <row r="23" s="54" customFormat="1" spans="1:19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42"/>
      <c r="M23" s="65"/>
      <c r="N23" s="65"/>
      <c r="O23" s="65"/>
      <c r="P23" s="66"/>
      <c r="Q23" s="66"/>
      <c r="R23" s="66"/>
      <c r="S23" s="66"/>
    </row>
    <row r="24" s="54" customFormat="1" spans="1:19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42"/>
      <c r="M24" s="65"/>
      <c r="N24" s="65"/>
      <c r="O24" s="65"/>
      <c r="P24" s="66"/>
      <c r="Q24" s="66"/>
      <c r="R24" s="66"/>
      <c r="S24" s="66"/>
    </row>
    <row r="25" s="54" customFormat="1" spans="1:19">
      <c r="A25" s="57"/>
      <c r="B25" s="57"/>
      <c r="C25" s="57"/>
      <c r="D25" s="57"/>
      <c r="E25" s="57">
        <f>SUM(E8:E24)</f>
        <v>283</v>
      </c>
      <c r="F25" s="57"/>
      <c r="G25" s="57"/>
      <c r="H25" s="57"/>
      <c r="I25" s="57"/>
      <c r="J25" s="57">
        <f>SUM(J8:J24)</f>
        <v>117.137</v>
      </c>
      <c r="K25" s="57">
        <f>E25-J25</f>
        <v>165.863</v>
      </c>
      <c r="L25" s="42"/>
      <c r="M25" s="65"/>
      <c r="N25" s="65"/>
      <c r="O25" s="65"/>
      <c r="P25" s="66"/>
      <c r="Q25" s="66"/>
      <c r="R25" s="66"/>
      <c r="S25" s="66"/>
    </row>
    <row r="26" s="54" customFormat="1" spans="1:19">
      <c r="A26" s="64"/>
      <c r="B26" s="64"/>
      <c r="C26" s="64"/>
      <c r="D26" s="64"/>
      <c r="E26" s="64"/>
      <c r="F26" s="64"/>
      <c r="G26" s="64"/>
      <c r="H26" s="64"/>
      <c r="I26" s="64"/>
      <c r="J26" s="68"/>
      <c r="K26" s="68"/>
      <c r="L26" s="68"/>
      <c r="M26" s="66"/>
      <c r="N26" s="66"/>
      <c r="O26" s="66"/>
      <c r="P26" s="66"/>
      <c r="Q26" s="66"/>
      <c r="R26" s="66"/>
      <c r="S26" s="66"/>
    </row>
    <row r="27" s="54" customFormat="1" spans="1:19">
      <c r="A27" s="64"/>
      <c r="B27" s="64"/>
      <c r="C27" s="64"/>
      <c r="D27" s="64"/>
      <c r="E27" s="64"/>
      <c r="F27" s="64"/>
      <c r="G27" s="64"/>
      <c r="H27" s="64"/>
      <c r="I27" s="64"/>
      <c r="J27" s="68"/>
      <c r="K27" s="68"/>
      <c r="L27" s="68"/>
      <c r="M27" s="66"/>
      <c r="N27" s="66"/>
      <c r="O27" s="66"/>
      <c r="P27" s="66"/>
      <c r="Q27" s="66"/>
      <c r="R27" s="66"/>
      <c r="S27" s="66"/>
    </row>
    <row r="28" s="54" customFormat="1" spans="1:19">
      <c r="A28" s="64"/>
      <c r="B28" s="64"/>
      <c r="C28" s="64"/>
      <c r="D28" s="64"/>
      <c r="E28" s="64"/>
      <c r="F28" s="64"/>
      <c r="G28" s="64"/>
      <c r="H28" s="64"/>
      <c r="I28" s="64"/>
      <c r="J28" s="68"/>
      <c r="K28" s="68"/>
      <c r="L28" s="68"/>
      <c r="M28" s="66"/>
      <c r="N28" s="66"/>
      <c r="O28" s="66"/>
      <c r="P28" s="66"/>
      <c r="Q28" s="66"/>
      <c r="R28" s="66"/>
      <c r="S28" s="66"/>
    </row>
  </sheetData>
  <mergeCells count="6">
    <mergeCell ref="A1:J1"/>
    <mergeCell ref="A8:A11"/>
    <mergeCell ref="B8:B9"/>
    <mergeCell ref="C8:C9"/>
    <mergeCell ref="D8:D9"/>
    <mergeCell ref="L3:L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4"/>
  <sheetViews>
    <sheetView workbookViewId="0">
      <selection activeCell="S36" sqref="S36"/>
    </sheetView>
  </sheetViews>
  <sheetFormatPr defaultColWidth="9" defaultRowHeight="13.5"/>
  <cols>
    <col min="1" max="1" width="13.6166666666667" style="35" customWidth="1"/>
    <col min="2" max="2" width="9" style="35"/>
    <col min="3" max="3" width="7.5" style="35" customWidth="1"/>
    <col min="4" max="5" width="9" style="35"/>
    <col min="6" max="6" width="8.125" style="35" customWidth="1"/>
    <col min="7" max="7" width="6.75" style="35" customWidth="1"/>
    <col min="8" max="8" width="10.5" style="35" customWidth="1"/>
    <col min="9" max="9" width="12.875" style="35" customWidth="1"/>
    <col min="10" max="11" width="9" style="35"/>
    <col min="12" max="12" width="10.375" style="35"/>
    <col min="13" max="18" width="9" style="35"/>
    <col min="19" max="19" width="9.375" style="35"/>
    <col min="20" max="16384" width="9" style="35"/>
  </cols>
  <sheetData>
    <row r="1" s="35" customFormat="1" ht="31.5" spans="1:9">
      <c r="A1" s="36" t="s">
        <v>52</v>
      </c>
      <c r="B1" s="36"/>
      <c r="C1" s="36"/>
      <c r="D1" s="36"/>
      <c r="E1" s="36"/>
      <c r="F1" s="36"/>
      <c r="G1" s="36"/>
      <c r="H1" s="36"/>
      <c r="I1" s="36"/>
    </row>
    <row r="2" s="35" customFormat="1" ht="31.5" spans="1:9">
      <c r="A2" s="36"/>
      <c r="B2" s="36"/>
      <c r="C2" s="36"/>
      <c r="D2" s="36"/>
      <c r="E2" s="36"/>
      <c r="F2" s="36"/>
      <c r="G2" s="36"/>
      <c r="H2" s="36"/>
      <c r="I2" s="51"/>
    </row>
    <row r="3" s="35" customFormat="1" ht="14.25" customHeight="1" spans="1:9">
      <c r="A3" s="37" t="s">
        <v>7</v>
      </c>
      <c r="B3" s="37" t="s">
        <v>53</v>
      </c>
      <c r="C3" s="37"/>
      <c r="D3" s="37" t="s">
        <v>54</v>
      </c>
      <c r="E3" s="37"/>
      <c r="F3" s="37"/>
      <c r="G3" s="37"/>
      <c r="H3" s="38"/>
      <c r="I3" s="37" t="s">
        <v>55</v>
      </c>
    </row>
    <row r="4" s="35" customFormat="1" ht="42.75" spans="1:9">
      <c r="A4" s="37"/>
      <c r="B4" s="37"/>
      <c r="C4" s="37" t="s">
        <v>56</v>
      </c>
      <c r="D4" s="37" t="s">
        <v>57</v>
      </c>
      <c r="E4" s="37" t="s">
        <v>58</v>
      </c>
      <c r="F4" s="37" t="s">
        <v>59</v>
      </c>
      <c r="G4" s="37" t="s">
        <v>60</v>
      </c>
      <c r="H4" s="39" t="s">
        <v>61</v>
      </c>
      <c r="I4" s="37"/>
    </row>
    <row r="5" s="35" customFormat="1" ht="14.25" spans="1:10">
      <c r="A5" s="40" t="s">
        <v>62</v>
      </c>
      <c r="B5" s="40"/>
      <c r="C5" s="40">
        <f>C6+C11+C20+C29+C35+C40</f>
        <v>203</v>
      </c>
      <c r="D5" s="40">
        <f t="shared" ref="D5:I5" si="0">D6+D11+D20+D29+D35+D40</f>
        <v>55</v>
      </c>
      <c r="E5" s="40">
        <f t="shared" si="0"/>
        <v>24</v>
      </c>
      <c r="F5" s="40">
        <f t="shared" si="0"/>
        <v>118</v>
      </c>
      <c r="G5" s="40">
        <f t="shared" si="0"/>
        <v>7</v>
      </c>
      <c r="H5" s="40">
        <f t="shared" si="0"/>
        <v>733990</v>
      </c>
      <c r="I5" s="40">
        <f t="shared" si="0"/>
        <v>3104383.98</v>
      </c>
      <c r="J5" s="52"/>
    </row>
    <row r="6" s="35" customFormat="1" ht="14.25" spans="1:10">
      <c r="A6" s="41" t="s">
        <v>63</v>
      </c>
      <c r="B6" s="40" t="s">
        <v>56</v>
      </c>
      <c r="C6" s="40">
        <f>C7+C8+C9+C10</f>
        <v>63</v>
      </c>
      <c r="D6" s="40">
        <f t="shared" ref="D6:I6" si="1">D7+D8+D9+D10</f>
        <v>7</v>
      </c>
      <c r="E6" s="40">
        <f t="shared" si="1"/>
        <v>6</v>
      </c>
      <c r="F6" s="40">
        <f t="shared" si="1"/>
        <v>48</v>
      </c>
      <c r="G6" s="40">
        <f t="shared" si="1"/>
        <v>2</v>
      </c>
      <c r="H6" s="40">
        <f t="shared" si="1"/>
        <v>60520</v>
      </c>
      <c r="I6" s="40">
        <f t="shared" si="1"/>
        <v>306920</v>
      </c>
      <c r="J6" s="52"/>
    </row>
    <row r="7" s="35" customFormat="1" spans="1:10">
      <c r="A7" s="41"/>
      <c r="B7" s="42" t="s">
        <v>64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3">
        <v>0</v>
      </c>
      <c r="I7" s="41">
        <v>0</v>
      </c>
      <c r="J7" s="52"/>
    </row>
    <row r="8" s="35" customFormat="1" spans="1:10">
      <c r="A8" s="41"/>
      <c r="B8" s="42" t="s">
        <v>65</v>
      </c>
      <c r="C8" s="41">
        <v>36</v>
      </c>
      <c r="D8" s="41">
        <v>6</v>
      </c>
      <c r="E8" s="41">
        <v>6</v>
      </c>
      <c r="F8" s="41">
        <v>22</v>
      </c>
      <c r="G8" s="41">
        <v>1</v>
      </c>
      <c r="H8" s="41">
        <v>39200</v>
      </c>
      <c r="I8" s="41">
        <v>201540</v>
      </c>
      <c r="J8" s="52"/>
    </row>
    <row r="9" s="35" customFormat="1" spans="1:10">
      <c r="A9" s="41"/>
      <c r="B9" s="42" t="s">
        <v>66</v>
      </c>
      <c r="C9" s="41">
        <v>25</v>
      </c>
      <c r="D9" s="41">
        <v>1</v>
      </c>
      <c r="E9" s="41">
        <v>0</v>
      </c>
      <c r="F9" s="41">
        <v>24</v>
      </c>
      <c r="G9" s="41">
        <v>1</v>
      </c>
      <c r="H9" s="41">
        <v>19720</v>
      </c>
      <c r="I9" s="41">
        <v>96380</v>
      </c>
      <c r="J9" s="52"/>
    </row>
    <row r="10" s="35" customFormat="1" spans="1:10">
      <c r="A10" s="41"/>
      <c r="B10" s="42" t="s">
        <v>67</v>
      </c>
      <c r="C10" s="41">
        <v>2</v>
      </c>
      <c r="D10" s="41">
        <v>0</v>
      </c>
      <c r="E10" s="41">
        <v>0</v>
      </c>
      <c r="F10" s="41">
        <v>2</v>
      </c>
      <c r="G10" s="41">
        <v>0</v>
      </c>
      <c r="H10" s="41">
        <v>1600</v>
      </c>
      <c r="I10" s="41">
        <v>9000</v>
      </c>
      <c r="J10" s="52"/>
    </row>
    <row r="11" s="35" customFormat="1" spans="1:10">
      <c r="A11" s="41" t="s">
        <v>68</v>
      </c>
      <c r="B11" s="44" t="s">
        <v>56</v>
      </c>
      <c r="C11" s="41">
        <f>C12+C13+C14+C15+C16+C17+C18+C19</f>
        <v>12</v>
      </c>
      <c r="D11" s="41">
        <f t="shared" ref="D11:I11" si="2">D12+D13+D14+D15+D16+D17+D18+D19</f>
        <v>11</v>
      </c>
      <c r="E11" s="41">
        <f t="shared" si="2"/>
        <v>0</v>
      </c>
      <c r="F11" s="41">
        <f t="shared" si="2"/>
        <v>1</v>
      </c>
      <c r="G11" s="41">
        <f t="shared" si="2"/>
        <v>1</v>
      </c>
      <c r="H11" s="41">
        <f t="shared" si="2"/>
        <v>134760</v>
      </c>
      <c r="I11" s="41">
        <f t="shared" si="2"/>
        <v>562860</v>
      </c>
      <c r="J11" s="52"/>
    </row>
    <row r="12" s="35" customFormat="1" spans="1:10">
      <c r="A12" s="41"/>
      <c r="B12" s="42" t="s">
        <v>64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1">
        <v>0</v>
      </c>
      <c r="J12" s="52"/>
    </row>
    <row r="13" s="35" customFormat="1" spans="1:10">
      <c r="A13" s="41"/>
      <c r="B13" s="42" t="s">
        <v>65</v>
      </c>
      <c r="C13" s="45">
        <v>10</v>
      </c>
      <c r="D13" s="45">
        <v>10</v>
      </c>
      <c r="E13" s="45">
        <v>0</v>
      </c>
      <c r="F13" s="45">
        <v>0</v>
      </c>
      <c r="G13" s="45">
        <v>0</v>
      </c>
      <c r="H13" s="45">
        <v>118800</v>
      </c>
      <c r="I13" s="41">
        <v>485960</v>
      </c>
      <c r="J13" s="52"/>
    </row>
    <row r="14" s="35" customFormat="1" spans="1:10">
      <c r="A14" s="41"/>
      <c r="B14" s="42" t="s">
        <v>66</v>
      </c>
      <c r="C14" s="45">
        <v>1</v>
      </c>
      <c r="D14" s="45">
        <v>1</v>
      </c>
      <c r="E14" s="45">
        <v>0</v>
      </c>
      <c r="F14" s="45">
        <v>0</v>
      </c>
      <c r="G14" s="45">
        <v>0</v>
      </c>
      <c r="H14" s="45">
        <v>15300</v>
      </c>
      <c r="I14" s="41">
        <v>72800</v>
      </c>
      <c r="J14" s="52"/>
    </row>
    <row r="15" s="35" customFormat="1" spans="1:10">
      <c r="A15" s="41"/>
      <c r="B15" s="42" t="s">
        <v>67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52"/>
    </row>
    <row r="16" s="35" customFormat="1" spans="1:10">
      <c r="A16" s="41"/>
      <c r="B16" s="42" t="s">
        <v>69</v>
      </c>
      <c r="C16" s="41">
        <v>1</v>
      </c>
      <c r="D16" s="41">
        <v>0</v>
      </c>
      <c r="E16" s="41">
        <v>0</v>
      </c>
      <c r="F16" s="41">
        <v>1</v>
      </c>
      <c r="G16" s="41">
        <v>1</v>
      </c>
      <c r="H16" s="41">
        <v>660</v>
      </c>
      <c r="I16" s="41">
        <v>4100</v>
      </c>
      <c r="J16" s="52"/>
    </row>
    <row r="17" s="35" customFormat="1" spans="1:10">
      <c r="A17" s="41"/>
      <c r="B17" s="42" t="s">
        <v>70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/>
      <c r="I17" s="41">
        <v>0</v>
      </c>
      <c r="J17" s="52"/>
    </row>
    <row r="18" s="35" customFormat="1" spans="1:10">
      <c r="A18" s="41"/>
      <c r="B18" s="42" t="s">
        <v>71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52"/>
    </row>
    <row r="19" s="35" customFormat="1" spans="1:10">
      <c r="A19" s="41"/>
      <c r="B19" s="44" t="s">
        <v>72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/>
      <c r="I19" s="41">
        <v>0</v>
      </c>
      <c r="J19" s="52"/>
    </row>
    <row r="20" s="35" customFormat="1" ht="14.25" spans="1:10">
      <c r="A20" s="41" t="s">
        <v>73</v>
      </c>
      <c r="B20" s="40" t="s">
        <v>56</v>
      </c>
      <c r="C20" s="41">
        <f>C21+C22+C23+C24+C25+C26+C27+C28</f>
        <v>61</v>
      </c>
      <c r="D20" s="41">
        <f t="shared" ref="D20:I20" si="3">D21+D22+D23+D24+D25+D26+D27+D28</f>
        <v>18</v>
      </c>
      <c r="E20" s="41">
        <f t="shared" si="3"/>
        <v>6</v>
      </c>
      <c r="F20" s="41">
        <f t="shared" si="3"/>
        <v>35</v>
      </c>
      <c r="G20" s="41">
        <f t="shared" si="3"/>
        <v>2</v>
      </c>
      <c r="H20" s="41">
        <f t="shared" si="3"/>
        <v>258350</v>
      </c>
      <c r="I20" s="41">
        <f t="shared" si="3"/>
        <v>1033553.98</v>
      </c>
      <c r="J20" s="52"/>
    </row>
    <row r="21" s="35" customFormat="1" spans="1:10">
      <c r="A21" s="41"/>
      <c r="B21" s="42" t="s">
        <v>64</v>
      </c>
      <c r="C21" s="41">
        <v>12</v>
      </c>
      <c r="D21" s="41">
        <v>0</v>
      </c>
      <c r="E21" s="41">
        <v>1</v>
      </c>
      <c r="F21" s="41">
        <v>11</v>
      </c>
      <c r="G21" s="41">
        <v>0</v>
      </c>
      <c r="H21" s="41">
        <v>9730</v>
      </c>
      <c r="I21" s="41">
        <v>48400</v>
      </c>
      <c r="J21" s="52"/>
    </row>
    <row r="22" s="35" customFormat="1" spans="1:10">
      <c r="A22" s="41"/>
      <c r="B22" s="42" t="s">
        <v>65</v>
      </c>
      <c r="C22" s="41">
        <v>11</v>
      </c>
      <c r="D22" s="41">
        <v>5</v>
      </c>
      <c r="E22" s="41">
        <v>0</v>
      </c>
      <c r="F22" s="41">
        <v>5</v>
      </c>
      <c r="G22" s="41">
        <v>1</v>
      </c>
      <c r="H22" s="41">
        <v>59290</v>
      </c>
      <c r="I22" s="41">
        <v>249260</v>
      </c>
      <c r="J22" s="52"/>
    </row>
    <row r="23" s="35" customFormat="1" spans="1:10">
      <c r="A23" s="41"/>
      <c r="B23" s="42" t="s">
        <v>66</v>
      </c>
      <c r="C23" s="41">
        <v>22</v>
      </c>
      <c r="D23" s="41">
        <v>12</v>
      </c>
      <c r="E23" s="41">
        <v>5</v>
      </c>
      <c r="F23" s="41">
        <v>5</v>
      </c>
      <c r="G23" s="41">
        <v>0</v>
      </c>
      <c r="H23" s="41">
        <v>156030</v>
      </c>
      <c r="I23" s="41">
        <v>578793.98</v>
      </c>
      <c r="J23" s="52"/>
    </row>
    <row r="24" s="35" customFormat="1" spans="1:10">
      <c r="A24" s="41"/>
      <c r="B24" s="42" t="s">
        <v>67</v>
      </c>
      <c r="C24" s="41">
        <v>2</v>
      </c>
      <c r="D24" s="41">
        <v>0</v>
      </c>
      <c r="E24" s="41">
        <v>0</v>
      </c>
      <c r="F24" s="41">
        <v>1</v>
      </c>
      <c r="G24" s="41">
        <v>1</v>
      </c>
      <c r="H24" s="41">
        <v>8300</v>
      </c>
      <c r="I24" s="41">
        <v>37000</v>
      </c>
      <c r="J24" s="52"/>
    </row>
    <row r="25" s="35" customFormat="1" spans="1:10">
      <c r="A25" s="41"/>
      <c r="B25" s="42" t="s">
        <v>69</v>
      </c>
      <c r="C25" s="41">
        <f>D25+E25+F25+G25</f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52"/>
    </row>
    <row r="26" s="35" customFormat="1" spans="1:17">
      <c r="A26" s="41"/>
      <c r="B26" s="42" t="s">
        <v>70</v>
      </c>
      <c r="C26" s="41">
        <v>3</v>
      </c>
      <c r="D26" s="41">
        <v>0</v>
      </c>
      <c r="E26" s="41">
        <v>0</v>
      </c>
      <c r="F26" s="41">
        <v>3</v>
      </c>
      <c r="G26" s="41">
        <v>0</v>
      </c>
      <c r="H26" s="41">
        <v>2260</v>
      </c>
      <c r="I26" s="41">
        <v>10400</v>
      </c>
      <c r="J26" s="52"/>
      <c r="Q26" s="35">
        <v>6.052</v>
      </c>
    </row>
    <row r="27" s="35" customFormat="1" spans="1:17">
      <c r="A27" s="41"/>
      <c r="B27" s="42" t="s">
        <v>71</v>
      </c>
      <c r="C27" s="41">
        <v>5</v>
      </c>
      <c r="D27" s="46">
        <v>0</v>
      </c>
      <c r="E27" s="46">
        <v>0</v>
      </c>
      <c r="F27" s="46">
        <v>5</v>
      </c>
      <c r="G27" s="46">
        <v>0</v>
      </c>
      <c r="H27" s="47">
        <v>3720</v>
      </c>
      <c r="I27" s="47">
        <v>18600</v>
      </c>
      <c r="J27" s="52"/>
      <c r="M27" s="35" t="s">
        <v>74</v>
      </c>
      <c r="Q27" s="35">
        <v>13.476</v>
      </c>
    </row>
    <row r="28" s="35" customFormat="1" spans="1:17">
      <c r="A28" s="41"/>
      <c r="B28" s="44" t="s">
        <v>72</v>
      </c>
      <c r="C28" s="41">
        <v>6</v>
      </c>
      <c r="D28" s="41">
        <v>1</v>
      </c>
      <c r="E28" s="41">
        <v>0</v>
      </c>
      <c r="F28" s="41">
        <v>5</v>
      </c>
      <c r="G28" s="41">
        <v>0</v>
      </c>
      <c r="H28" s="41">
        <v>19020</v>
      </c>
      <c r="I28" s="41">
        <v>91100</v>
      </c>
      <c r="J28" s="52"/>
      <c r="Q28" s="35">
        <v>25.835</v>
      </c>
    </row>
    <row r="29" s="35" customFormat="1" ht="14.25" spans="1:17">
      <c r="A29" s="48" t="s">
        <v>75</v>
      </c>
      <c r="B29" s="40" t="s">
        <v>56</v>
      </c>
      <c r="C29" s="41">
        <f>C30+C31+C32+C33+C34</f>
        <v>29</v>
      </c>
      <c r="D29" s="41">
        <f t="shared" ref="D29:I29" si="4">D30+D31+D32+D33+D34</f>
        <v>5</v>
      </c>
      <c r="E29" s="41">
        <f t="shared" si="4"/>
        <v>5</v>
      </c>
      <c r="F29" s="41">
        <f t="shared" si="4"/>
        <v>19</v>
      </c>
      <c r="G29" s="41">
        <f t="shared" si="4"/>
        <v>0</v>
      </c>
      <c r="H29" s="41">
        <f t="shared" si="4"/>
        <v>77850</v>
      </c>
      <c r="I29" s="41">
        <f t="shared" si="4"/>
        <v>344530</v>
      </c>
      <c r="J29" s="52"/>
      <c r="Q29" s="35">
        <v>7.287</v>
      </c>
    </row>
    <row r="30" s="35" customFormat="1" spans="1:17">
      <c r="A30" s="49"/>
      <c r="B30" s="42" t="s">
        <v>64</v>
      </c>
      <c r="C30" s="41">
        <v>13</v>
      </c>
      <c r="D30" s="41"/>
      <c r="E30" s="41"/>
      <c r="F30" s="41">
        <v>13</v>
      </c>
      <c r="G30" s="41">
        <v>0</v>
      </c>
      <c r="H30" s="41">
        <v>10250</v>
      </c>
      <c r="I30" s="41">
        <v>50400</v>
      </c>
      <c r="J30" s="52"/>
      <c r="Q30" s="35">
        <v>1.09</v>
      </c>
    </row>
    <row r="31" s="35" customFormat="1" spans="1:17">
      <c r="A31" s="49"/>
      <c r="B31" s="42" t="s">
        <v>65</v>
      </c>
      <c r="C31" s="41">
        <v>5</v>
      </c>
      <c r="D31" s="41">
        <v>1</v>
      </c>
      <c r="E31" s="41">
        <v>2</v>
      </c>
      <c r="F31" s="41">
        <v>2</v>
      </c>
      <c r="G31" s="41">
        <v>0</v>
      </c>
      <c r="H31" s="41">
        <v>14220</v>
      </c>
      <c r="I31" s="41">
        <v>59950</v>
      </c>
      <c r="J31" s="52"/>
      <c r="Q31" s="35">
        <v>19.479</v>
      </c>
    </row>
    <row r="32" s="35" customFormat="1" spans="1:19">
      <c r="A32" s="49"/>
      <c r="B32" s="42" t="s">
        <v>66</v>
      </c>
      <c r="C32" s="41">
        <v>9</v>
      </c>
      <c r="D32" s="41">
        <v>4</v>
      </c>
      <c r="E32" s="41">
        <v>3</v>
      </c>
      <c r="F32" s="41">
        <v>2</v>
      </c>
      <c r="G32" s="41">
        <v>0</v>
      </c>
      <c r="H32" s="41">
        <v>51920</v>
      </c>
      <c r="I32" s="41">
        <v>227480</v>
      </c>
      <c r="J32" s="52"/>
      <c r="Q32" s="35">
        <f>SUM(Q26:Q31)</f>
        <v>73.219</v>
      </c>
      <c r="R32" s="35">
        <v>0.18</v>
      </c>
      <c r="S32" s="35">
        <f>Q32+R32</f>
        <v>73.399</v>
      </c>
    </row>
    <row r="33" s="35" customFormat="1" spans="1:10">
      <c r="A33" s="49"/>
      <c r="B33" s="42" t="s">
        <v>67</v>
      </c>
      <c r="C33" s="46">
        <v>1</v>
      </c>
      <c r="D33" s="46"/>
      <c r="E33" s="46"/>
      <c r="F33" s="46">
        <v>1</v>
      </c>
      <c r="G33" s="46">
        <v>0</v>
      </c>
      <c r="H33" s="41">
        <v>800</v>
      </c>
      <c r="I33" s="41">
        <v>4000</v>
      </c>
      <c r="J33" s="52"/>
    </row>
    <row r="34" s="35" customFormat="1" spans="1:10">
      <c r="A34" s="50"/>
      <c r="B34" s="42" t="s">
        <v>69</v>
      </c>
      <c r="C34" s="41">
        <v>1</v>
      </c>
      <c r="D34" s="41"/>
      <c r="E34" s="41"/>
      <c r="F34" s="41">
        <v>1</v>
      </c>
      <c r="G34" s="41">
        <v>0</v>
      </c>
      <c r="H34" s="41">
        <v>660</v>
      </c>
      <c r="I34" s="41">
        <v>2700</v>
      </c>
      <c r="J34" s="52"/>
    </row>
    <row r="35" s="35" customFormat="1" spans="1:10">
      <c r="A35" s="48" t="s">
        <v>76</v>
      </c>
      <c r="B35" s="42" t="s">
        <v>56</v>
      </c>
      <c r="C35" s="41">
        <f>C36+C37+C38+C39</f>
        <v>6</v>
      </c>
      <c r="D35" s="41">
        <f t="shared" ref="D35:I35" si="5">D36+D37+D38+D39</f>
        <v>1</v>
      </c>
      <c r="E35" s="41">
        <f t="shared" si="5"/>
        <v>0</v>
      </c>
      <c r="F35" s="41">
        <f t="shared" si="5"/>
        <v>5</v>
      </c>
      <c r="G35" s="41">
        <f t="shared" si="5"/>
        <v>0</v>
      </c>
      <c r="H35" s="41">
        <f t="shared" si="5"/>
        <v>5920</v>
      </c>
      <c r="I35" s="41">
        <f t="shared" si="5"/>
        <v>26110</v>
      </c>
      <c r="J35" s="52"/>
    </row>
    <row r="36" s="35" customFormat="1" spans="1:10">
      <c r="A36" s="49"/>
      <c r="B36" s="42" t="s">
        <v>64</v>
      </c>
      <c r="C36" s="41">
        <v>1</v>
      </c>
      <c r="D36" s="41">
        <v>1</v>
      </c>
      <c r="E36" s="41">
        <v>0</v>
      </c>
      <c r="F36" s="41">
        <v>0</v>
      </c>
      <c r="G36" s="41">
        <v>0</v>
      </c>
      <c r="H36" s="41">
        <v>1150</v>
      </c>
      <c r="I36" s="41">
        <v>4500</v>
      </c>
      <c r="J36" s="52"/>
    </row>
    <row r="37" s="35" customFormat="1" spans="1:10">
      <c r="A37" s="49"/>
      <c r="B37" s="42" t="s">
        <v>65</v>
      </c>
      <c r="C37" s="41">
        <v>4</v>
      </c>
      <c r="D37" s="41">
        <v>0</v>
      </c>
      <c r="E37" s="41">
        <v>0</v>
      </c>
      <c r="F37" s="41">
        <v>4</v>
      </c>
      <c r="G37" s="41">
        <v>0</v>
      </c>
      <c r="H37" s="41">
        <v>3620</v>
      </c>
      <c r="I37" s="41">
        <v>16410</v>
      </c>
      <c r="J37" s="52"/>
    </row>
    <row r="38" s="35" customFormat="1" spans="1:10">
      <c r="A38" s="49"/>
      <c r="B38" s="42" t="s">
        <v>66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52"/>
    </row>
    <row r="39" s="35" customFormat="1" spans="1:10">
      <c r="A39" s="50"/>
      <c r="B39" s="44" t="s">
        <v>72</v>
      </c>
      <c r="C39" s="41">
        <v>1</v>
      </c>
      <c r="D39" s="41">
        <v>0</v>
      </c>
      <c r="E39" s="41">
        <v>0</v>
      </c>
      <c r="F39" s="41">
        <v>1</v>
      </c>
      <c r="G39" s="41">
        <v>0</v>
      </c>
      <c r="H39" s="45">
        <v>1150</v>
      </c>
      <c r="I39" s="41">
        <v>5200</v>
      </c>
      <c r="J39" s="52"/>
    </row>
    <row r="40" s="35" customFormat="1" spans="1:10">
      <c r="A40" s="48" t="s">
        <v>77</v>
      </c>
      <c r="B40" s="42" t="s">
        <v>56</v>
      </c>
      <c r="C40" s="41">
        <f>C41+C42+C43</f>
        <v>32</v>
      </c>
      <c r="D40" s="41">
        <f t="shared" ref="D40:I40" si="6">D41+D42+D43</f>
        <v>13</v>
      </c>
      <c r="E40" s="41">
        <f t="shared" si="6"/>
        <v>7</v>
      </c>
      <c r="F40" s="41">
        <f t="shared" si="6"/>
        <v>10</v>
      </c>
      <c r="G40" s="41">
        <f t="shared" si="6"/>
        <v>2</v>
      </c>
      <c r="H40" s="41">
        <f t="shared" si="6"/>
        <v>196590</v>
      </c>
      <c r="I40" s="41">
        <f t="shared" si="6"/>
        <v>830410</v>
      </c>
      <c r="J40" s="52"/>
    </row>
    <row r="41" s="35" customFormat="1" spans="1:10">
      <c r="A41" s="49"/>
      <c r="B41" s="42" t="s">
        <v>64</v>
      </c>
      <c r="C41" s="41">
        <f>D41+E41+F41+G41</f>
        <v>7</v>
      </c>
      <c r="D41" s="41">
        <v>2</v>
      </c>
      <c r="E41" s="41">
        <v>2</v>
      </c>
      <c r="F41" s="41">
        <v>2</v>
      </c>
      <c r="G41" s="41">
        <v>1</v>
      </c>
      <c r="H41" s="41">
        <v>35214</v>
      </c>
      <c r="I41" s="53">
        <v>136700</v>
      </c>
      <c r="J41" s="52"/>
    </row>
    <row r="42" s="35" customFormat="1" spans="1:10">
      <c r="A42" s="49"/>
      <c r="B42" s="42" t="s">
        <v>65</v>
      </c>
      <c r="C42" s="41">
        <f>D42+E42+F42+G42</f>
        <v>22</v>
      </c>
      <c r="D42" s="41">
        <v>11</v>
      </c>
      <c r="E42" s="41">
        <v>5</v>
      </c>
      <c r="F42" s="41">
        <v>5</v>
      </c>
      <c r="G42" s="41">
        <v>1</v>
      </c>
      <c r="H42" s="41">
        <v>158976</v>
      </c>
      <c r="I42" s="41">
        <v>682710</v>
      </c>
      <c r="J42" s="52"/>
    </row>
    <row r="43" s="35" customFormat="1" spans="1:10">
      <c r="A43" s="50"/>
      <c r="B43" s="42" t="s">
        <v>70</v>
      </c>
      <c r="C43" s="41">
        <v>3</v>
      </c>
      <c r="D43" s="41">
        <v>0</v>
      </c>
      <c r="E43" s="41">
        <v>0</v>
      </c>
      <c r="F43" s="41">
        <v>3</v>
      </c>
      <c r="G43" s="41">
        <v>0</v>
      </c>
      <c r="H43" s="41">
        <v>2400</v>
      </c>
      <c r="I43" s="41">
        <v>11000</v>
      </c>
      <c r="J43" s="52"/>
    </row>
    <row r="44" s="35" customFormat="1" spans="1:10">
      <c r="A44" s="42"/>
      <c r="B44" s="42"/>
      <c r="C44" s="41"/>
      <c r="D44" s="41"/>
      <c r="E44" s="41"/>
      <c r="F44" s="41"/>
      <c r="G44" s="41"/>
      <c r="H44" s="41"/>
      <c r="I44" s="42"/>
      <c r="J44" s="52"/>
    </row>
    <row r="45" s="35" customFormat="1" spans="1:10">
      <c r="A45" s="42"/>
      <c r="B45" s="42"/>
      <c r="C45" s="41"/>
      <c r="D45" s="41"/>
      <c r="E45" s="41"/>
      <c r="F45" s="41"/>
      <c r="G45" s="41"/>
      <c r="H45" s="41"/>
      <c r="I45" s="42"/>
      <c r="J45" s="52"/>
    </row>
    <row r="46" s="35" customFormat="1" spans="1:10">
      <c r="A46" s="42"/>
      <c r="B46" s="42"/>
      <c r="C46" s="41"/>
      <c r="D46" s="41"/>
      <c r="E46" s="41"/>
      <c r="F46" s="41"/>
      <c r="G46" s="41"/>
      <c r="H46" s="41"/>
      <c r="I46" s="42"/>
      <c r="J46" s="52"/>
    </row>
    <row r="47" s="35" customFormat="1" spans="1:10">
      <c r="A47" s="42"/>
      <c r="B47" s="42"/>
      <c r="C47" s="41"/>
      <c r="D47" s="41"/>
      <c r="E47" s="41"/>
      <c r="F47" s="41"/>
      <c r="G47" s="41"/>
      <c r="H47" s="41"/>
      <c r="I47" s="42"/>
      <c r="J47" s="52"/>
    </row>
    <row r="48" s="35" customFormat="1" spans="1:10">
      <c r="A48" s="42"/>
      <c r="B48" s="42"/>
      <c r="C48" s="41"/>
      <c r="D48" s="41"/>
      <c r="E48" s="41"/>
      <c r="F48" s="41"/>
      <c r="G48" s="41"/>
      <c r="H48" s="41"/>
      <c r="I48" s="42"/>
      <c r="J48" s="52"/>
    </row>
    <row r="49" s="35" customFormat="1" spans="1:11">
      <c r="A49" s="42"/>
      <c r="B49" s="42"/>
      <c r="C49" s="41"/>
      <c r="D49" s="41"/>
      <c r="E49" s="41"/>
      <c r="F49" s="41"/>
      <c r="G49" s="41"/>
      <c r="H49" s="41"/>
      <c r="I49" s="42"/>
      <c r="J49" s="52"/>
      <c r="K49" s="41"/>
    </row>
    <row r="50" s="35" customFormat="1" spans="1:10">
      <c r="A50" s="42"/>
      <c r="B50" s="42"/>
      <c r="C50" s="41"/>
      <c r="D50" s="41"/>
      <c r="E50" s="41"/>
      <c r="F50" s="41"/>
      <c r="G50" s="41"/>
      <c r="H50" s="41"/>
      <c r="I50" s="42"/>
      <c r="J50" s="52"/>
    </row>
    <row r="51" spans="10:10">
      <c r="J51" s="52"/>
    </row>
    <row r="52" spans="10:10">
      <c r="J52" s="52"/>
    </row>
    <row r="53" spans="10:10">
      <c r="J53" s="52"/>
    </row>
    <row r="54" spans="10:10">
      <c r="J54" s="52"/>
    </row>
    <row r="55" spans="10:10">
      <c r="J55" s="52"/>
    </row>
    <row r="56" spans="10:10">
      <c r="J56" s="52"/>
    </row>
    <row r="57" spans="10:10">
      <c r="J57" s="52"/>
    </row>
    <row r="58" spans="10:10">
      <c r="J58" s="52"/>
    </row>
    <row r="59" spans="10:10">
      <c r="J59" s="52"/>
    </row>
    <row r="60" spans="10:10">
      <c r="J60" s="52"/>
    </row>
    <row r="61" spans="10:10">
      <c r="J61" s="52"/>
    </row>
    <row r="62" spans="10:10">
      <c r="J62" s="52"/>
    </row>
    <row r="63" spans="10:10">
      <c r="J63" s="52"/>
    </row>
    <row r="64" spans="10:10">
      <c r="J64" s="52"/>
    </row>
  </sheetData>
  <mergeCells count="11">
    <mergeCell ref="A1:I1"/>
    <mergeCell ref="D3:G3"/>
    <mergeCell ref="A3:A4"/>
    <mergeCell ref="A6:A10"/>
    <mergeCell ref="A11:A19"/>
    <mergeCell ref="A20:A28"/>
    <mergeCell ref="A29:A34"/>
    <mergeCell ref="A35:A39"/>
    <mergeCell ref="A40:A43"/>
    <mergeCell ref="B3:B4"/>
    <mergeCell ref="I3:I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7"/>
  <sheetViews>
    <sheetView tabSelected="1" workbookViewId="0">
      <selection activeCell="AA72" sqref="AA72"/>
    </sheetView>
  </sheetViews>
  <sheetFormatPr defaultColWidth="9" defaultRowHeight="13.5"/>
  <cols>
    <col min="1" max="2" width="6.5" style="30" customWidth="1"/>
    <col min="3" max="3" width="8.5" style="30" customWidth="1"/>
    <col min="4" max="4" width="6.66666666666667" style="30" customWidth="1"/>
    <col min="5" max="5" width="6.5" style="30" customWidth="1"/>
    <col min="6" max="6" width="5.33333333333333" style="30" customWidth="1"/>
    <col min="7" max="7" width="3.66666666666667" style="30" customWidth="1"/>
    <col min="8" max="8" width="4.125" style="30" customWidth="1"/>
    <col min="9" max="9" width="3.625" style="30" customWidth="1"/>
    <col min="10" max="10" width="3.125" style="30" customWidth="1"/>
    <col min="11" max="11" width="7.16666666666667" style="30" customWidth="1"/>
    <col min="12" max="12" width="6.83333333333333" style="30" customWidth="1"/>
    <col min="13" max="13" width="6.5" style="30" customWidth="1"/>
    <col min="14" max="14" width="8.5" style="30" customWidth="1"/>
    <col min="15" max="15" width="8.33333333333333" style="30" customWidth="1"/>
    <col min="16" max="16" width="6.33333333333333" style="30" customWidth="1"/>
    <col min="17" max="17" width="3.83333333333333" style="30" customWidth="1"/>
    <col min="18" max="18" width="5.16666666666667" style="30" customWidth="1"/>
    <col min="19" max="19" width="7.5" style="30" customWidth="1"/>
    <col min="20" max="20" width="6.375" style="30" customWidth="1"/>
    <col min="21" max="21" width="5" style="30" customWidth="1"/>
    <col min="22" max="22" width="0.166666666666667" style="30" customWidth="1"/>
    <col min="23" max="23" width="9.125" style="30" customWidth="1"/>
    <col min="24" max="16384" width="9" style="30"/>
  </cols>
  <sheetData>
    <row r="1" ht="24" spans="1:23">
      <c r="A1" s="1" t="s">
        <v>78</v>
      </c>
      <c r="B1" s="1"/>
      <c r="C1" s="1" t="s">
        <v>79</v>
      </c>
      <c r="D1" s="1" t="s">
        <v>79</v>
      </c>
      <c r="E1" s="1" t="s">
        <v>79</v>
      </c>
      <c r="F1" s="1" t="s">
        <v>79</v>
      </c>
      <c r="G1" s="1" t="s">
        <v>79</v>
      </c>
      <c r="H1" s="1" t="s">
        <v>79</v>
      </c>
      <c r="I1" s="1" t="s">
        <v>79</v>
      </c>
      <c r="J1" s="1" t="s">
        <v>79</v>
      </c>
      <c r="K1" s="1" t="s">
        <v>79</v>
      </c>
      <c r="L1" s="1" t="s">
        <v>79</v>
      </c>
      <c r="M1" s="1" t="s">
        <v>79</v>
      </c>
      <c r="N1" s="1" t="s">
        <v>79</v>
      </c>
      <c r="O1" s="1" t="s">
        <v>79</v>
      </c>
      <c r="P1" s="1" t="s">
        <v>79</v>
      </c>
      <c r="Q1" s="1" t="s">
        <v>79</v>
      </c>
      <c r="R1" s="1" t="s">
        <v>79</v>
      </c>
      <c r="S1" s="1" t="s">
        <v>79</v>
      </c>
      <c r="T1" s="1" t="s">
        <v>79</v>
      </c>
      <c r="U1" s="1" t="s">
        <v>79</v>
      </c>
      <c r="V1" s="1" t="s">
        <v>79</v>
      </c>
      <c r="W1" s="1" t="s">
        <v>79</v>
      </c>
    </row>
    <row r="2" ht="16.5" spans="1:23">
      <c r="A2" s="2" t="s">
        <v>80</v>
      </c>
      <c r="B2" s="2"/>
      <c r="C2" s="2" t="s">
        <v>79</v>
      </c>
      <c r="D2" s="2" t="s">
        <v>79</v>
      </c>
      <c r="E2" s="3" t="s">
        <v>81</v>
      </c>
      <c r="F2" s="3"/>
      <c r="G2" s="3" t="s">
        <v>79</v>
      </c>
      <c r="H2" s="3" t="s">
        <v>79</v>
      </c>
      <c r="I2" s="3" t="s">
        <v>79</v>
      </c>
      <c r="J2" s="3" t="s">
        <v>79</v>
      </c>
      <c r="K2" s="15" t="s">
        <v>82</v>
      </c>
      <c r="L2" s="15"/>
      <c r="M2" s="16" t="s">
        <v>83</v>
      </c>
      <c r="N2" s="16"/>
      <c r="O2" s="16" t="s">
        <v>79</v>
      </c>
      <c r="P2" s="16" t="s">
        <v>79</v>
      </c>
      <c r="Q2" s="17" t="s">
        <v>84</v>
      </c>
      <c r="R2" s="17"/>
      <c r="S2" s="17" t="s">
        <v>79</v>
      </c>
      <c r="T2" s="17" t="s">
        <v>79</v>
      </c>
      <c r="U2" s="17" t="s">
        <v>79</v>
      </c>
      <c r="V2" s="17" t="s">
        <v>79</v>
      </c>
      <c r="W2" s="17" t="s">
        <v>79</v>
      </c>
    </row>
    <row r="3" ht="72.75" spans="1:23">
      <c r="A3" s="4" t="s">
        <v>85</v>
      </c>
      <c r="B3" s="4" t="s">
        <v>86</v>
      </c>
      <c r="C3" s="5" t="s">
        <v>87</v>
      </c>
      <c r="D3" s="4" t="s">
        <v>88</v>
      </c>
      <c r="E3" s="4" t="s">
        <v>89</v>
      </c>
      <c r="F3" s="4" t="s">
        <v>90</v>
      </c>
      <c r="G3" s="4" t="s">
        <v>91</v>
      </c>
      <c r="H3" s="4" t="s">
        <v>92</v>
      </c>
      <c r="I3" s="4" t="s">
        <v>93</v>
      </c>
      <c r="J3" s="4" t="s">
        <v>94</v>
      </c>
      <c r="K3" s="4" t="s">
        <v>95</v>
      </c>
      <c r="L3" s="4" t="s">
        <v>96</v>
      </c>
      <c r="M3" s="4" t="s">
        <v>97</v>
      </c>
      <c r="N3" s="4" t="s">
        <v>98</v>
      </c>
      <c r="O3" s="4" t="s">
        <v>99</v>
      </c>
      <c r="P3" s="4" t="s">
        <v>100</v>
      </c>
      <c r="Q3" s="5" t="s">
        <v>101</v>
      </c>
      <c r="R3" s="5" t="s">
        <v>102</v>
      </c>
      <c r="S3" s="5" t="s">
        <v>103</v>
      </c>
      <c r="T3" s="4" t="s">
        <v>104</v>
      </c>
      <c r="U3" s="4" t="s">
        <v>105</v>
      </c>
      <c r="V3" s="4"/>
      <c r="W3" s="4" t="s">
        <v>106</v>
      </c>
    </row>
    <row r="4" ht="42" spans="1:23">
      <c r="A4" s="6" t="s">
        <v>107</v>
      </c>
      <c r="B4" s="31" t="s">
        <v>108</v>
      </c>
      <c r="C4" s="6" t="s">
        <v>109</v>
      </c>
      <c r="D4" s="7" t="s">
        <v>110</v>
      </c>
      <c r="E4" s="6" t="s">
        <v>111</v>
      </c>
      <c r="F4" s="6" t="s">
        <v>112</v>
      </c>
      <c r="G4" s="6" t="s">
        <v>113</v>
      </c>
      <c r="H4" s="8" t="s">
        <v>79</v>
      </c>
      <c r="I4" s="8" t="s">
        <v>79</v>
      </c>
      <c r="J4" s="8" t="s">
        <v>79</v>
      </c>
      <c r="K4" s="6" t="s">
        <v>114</v>
      </c>
      <c r="L4" s="6" t="s">
        <v>115</v>
      </c>
      <c r="M4" s="6" t="s">
        <v>116</v>
      </c>
      <c r="N4" s="6" t="s">
        <v>117</v>
      </c>
      <c r="O4" s="6" t="s">
        <v>118</v>
      </c>
      <c r="P4" s="10" t="s">
        <v>119</v>
      </c>
      <c r="Q4" s="6" t="s">
        <v>120</v>
      </c>
      <c r="R4" s="6" t="s">
        <v>121</v>
      </c>
      <c r="S4" s="6">
        <v>4000</v>
      </c>
      <c r="T4" s="6">
        <v>800</v>
      </c>
      <c r="U4" s="18" t="s">
        <v>79</v>
      </c>
      <c r="V4" s="19" t="s">
        <v>79</v>
      </c>
      <c r="W4" s="8" t="s">
        <v>79</v>
      </c>
    </row>
    <row r="5" ht="33.75" spans="1:23">
      <c r="A5" s="6" t="s">
        <v>122</v>
      </c>
      <c r="B5" s="31" t="s">
        <v>123</v>
      </c>
      <c r="C5" s="6" t="s">
        <v>124</v>
      </c>
      <c r="D5" s="7" t="s">
        <v>125</v>
      </c>
      <c r="E5" s="6" t="s">
        <v>111</v>
      </c>
      <c r="F5" s="6" t="s">
        <v>126</v>
      </c>
      <c r="G5" s="6" t="s">
        <v>127</v>
      </c>
      <c r="H5" s="8" t="s">
        <v>79</v>
      </c>
      <c r="I5" s="8" t="s">
        <v>79</v>
      </c>
      <c r="J5" s="8" t="s">
        <v>79</v>
      </c>
      <c r="K5" s="6" t="s">
        <v>128</v>
      </c>
      <c r="L5" s="6" t="s">
        <v>115</v>
      </c>
      <c r="M5" s="6" t="s">
        <v>129</v>
      </c>
      <c r="N5" s="6" t="s">
        <v>130</v>
      </c>
      <c r="O5" s="10" t="s">
        <v>131</v>
      </c>
      <c r="P5" s="10" t="s">
        <v>132</v>
      </c>
      <c r="Q5" s="6" t="s">
        <v>120</v>
      </c>
      <c r="R5" s="6" t="s">
        <v>121</v>
      </c>
      <c r="S5" s="6">
        <v>4100</v>
      </c>
      <c r="T5" s="6">
        <v>800</v>
      </c>
      <c r="U5" s="18" t="s">
        <v>79</v>
      </c>
      <c r="V5" s="19" t="s">
        <v>79</v>
      </c>
      <c r="W5" s="8" t="s">
        <v>79</v>
      </c>
    </row>
    <row r="6" ht="42" spans="1:23">
      <c r="A6" s="6" t="s">
        <v>133</v>
      </c>
      <c r="B6" s="31" t="s">
        <v>134</v>
      </c>
      <c r="C6" s="6" t="s">
        <v>135</v>
      </c>
      <c r="D6" s="7" t="s">
        <v>136</v>
      </c>
      <c r="E6" s="6" t="s">
        <v>111</v>
      </c>
      <c r="F6" s="6" t="s">
        <v>137</v>
      </c>
      <c r="G6" s="6" t="s">
        <v>138</v>
      </c>
      <c r="H6" s="8" t="s">
        <v>79</v>
      </c>
      <c r="I6" s="8" t="s">
        <v>79</v>
      </c>
      <c r="J6" s="8" t="s">
        <v>79</v>
      </c>
      <c r="K6" s="6" t="s">
        <v>139</v>
      </c>
      <c r="L6" s="6" t="s">
        <v>115</v>
      </c>
      <c r="M6" s="6" t="s">
        <v>129</v>
      </c>
      <c r="N6" s="6" t="s">
        <v>140</v>
      </c>
      <c r="O6" s="10" t="s">
        <v>131</v>
      </c>
      <c r="P6" s="10" t="s">
        <v>141</v>
      </c>
      <c r="Q6" s="6" t="s">
        <v>120</v>
      </c>
      <c r="R6" s="6" t="s">
        <v>121</v>
      </c>
      <c r="S6" s="6">
        <v>4100</v>
      </c>
      <c r="T6" s="6">
        <v>800</v>
      </c>
      <c r="U6" s="18" t="s">
        <v>79</v>
      </c>
      <c r="V6" s="19" t="s">
        <v>79</v>
      </c>
      <c r="W6" s="8" t="s">
        <v>79</v>
      </c>
    </row>
    <row r="7" ht="42" spans="1:23">
      <c r="A7" s="6" t="s">
        <v>142</v>
      </c>
      <c r="B7" s="31" t="s">
        <v>143</v>
      </c>
      <c r="C7" s="6" t="s">
        <v>144</v>
      </c>
      <c r="D7" s="7" t="s">
        <v>145</v>
      </c>
      <c r="E7" s="6" t="s">
        <v>111</v>
      </c>
      <c r="F7" s="6" t="s">
        <v>137</v>
      </c>
      <c r="G7" s="6" t="s">
        <v>146</v>
      </c>
      <c r="H7" s="8" t="s">
        <v>79</v>
      </c>
      <c r="I7" s="8" t="s">
        <v>79</v>
      </c>
      <c r="J7" s="8" t="s">
        <v>79</v>
      </c>
      <c r="K7" s="6" t="s">
        <v>139</v>
      </c>
      <c r="L7" s="6" t="s">
        <v>115</v>
      </c>
      <c r="M7" s="6" t="s">
        <v>129</v>
      </c>
      <c r="N7" s="6" t="s">
        <v>147</v>
      </c>
      <c r="O7" s="10" t="s">
        <v>131</v>
      </c>
      <c r="P7" s="10" t="s">
        <v>141</v>
      </c>
      <c r="Q7" s="6" t="s">
        <v>120</v>
      </c>
      <c r="R7" s="6" t="s">
        <v>121</v>
      </c>
      <c r="S7" s="6">
        <v>4100</v>
      </c>
      <c r="T7" s="6">
        <v>800</v>
      </c>
      <c r="U7" s="18" t="s">
        <v>79</v>
      </c>
      <c r="V7" s="19" t="s">
        <v>79</v>
      </c>
      <c r="W7" s="8" t="s">
        <v>79</v>
      </c>
    </row>
    <row r="8" ht="42" spans="1:23">
      <c r="A8" s="6" t="s">
        <v>148</v>
      </c>
      <c r="B8" s="31" t="s">
        <v>149</v>
      </c>
      <c r="C8" s="6" t="s">
        <v>150</v>
      </c>
      <c r="D8" s="7" t="s">
        <v>151</v>
      </c>
      <c r="E8" s="6" t="s">
        <v>111</v>
      </c>
      <c r="F8" s="6" t="s">
        <v>112</v>
      </c>
      <c r="G8" s="6" t="s">
        <v>146</v>
      </c>
      <c r="H8" s="8" t="s">
        <v>79</v>
      </c>
      <c r="I8" s="8" t="s">
        <v>79</v>
      </c>
      <c r="J8" s="8" t="s">
        <v>79</v>
      </c>
      <c r="K8" s="6" t="s">
        <v>139</v>
      </c>
      <c r="L8" s="6" t="s">
        <v>115</v>
      </c>
      <c r="M8" s="6" t="s">
        <v>129</v>
      </c>
      <c r="N8" s="6" t="s">
        <v>152</v>
      </c>
      <c r="O8" s="10" t="s">
        <v>131</v>
      </c>
      <c r="P8" s="10" t="s">
        <v>141</v>
      </c>
      <c r="Q8" s="6" t="s">
        <v>120</v>
      </c>
      <c r="R8" s="6" t="s">
        <v>121</v>
      </c>
      <c r="S8" s="6">
        <v>4100</v>
      </c>
      <c r="T8" s="6">
        <v>800</v>
      </c>
      <c r="U8" s="18" t="s">
        <v>79</v>
      </c>
      <c r="V8" s="19" t="s">
        <v>79</v>
      </c>
      <c r="W8" s="8" t="s">
        <v>79</v>
      </c>
    </row>
    <row r="9" ht="42" spans="1:23">
      <c r="A9" s="6" t="s">
        <v>153</v>
      </c>
      <c r="B9" s="31" t="s">
        <v>154</v>
      </c>
      <c r="C9" s="6" t="s">
        <v>155</v>
      </c>
      <c r="D9" s="7" t="s">
        <v>156</v>
      </c>
      <c r="E9" s="6" t="s">
        <v>111</v>
      </c>
      <c r="F9" s="6" t="s">
        <v>112</v>
      </c>
      <c r="G9" s="6" t="s">
        <v>157</v>
      </c>
      <c r="H9" s="8" t="s">
        <v>79</v>
      </c>
      <c r="I9" s="8" t="s">
        <v>79</v>
      </c>
      <c r="J9" s="8" t="s">
        <v>79</v>
      </c>
      <c r="K9" s="6" t="s">
        <v>139</v>
      </c>
      <c r="L9" s="6" t="s">
        <v>115</v>
      </c>
      <c r="M9" s="6" t="s">
        <v>129</v>
      </c>
      <c r="N9" s="6" t="s">
        <v>158</v>
      </c>
      <c r="O9" s="10" t="s">
        <v>131</v>
      </c>
      <c r="P9" s="10" t="s">
        <v>141</v>
      </c>
      <c r="Q9" s="6" t="s">
        <v>120</v>
      </c>
      <c r="R9" s="6" t="s">
        <v>121</v>
      </c>
      <c r="S9" s="6">
        <v>4100</v>
      </c>
      <c r="T9" s="6">
        <v>800</v>
      </c>
      <c r="U9" s="18" t="s">
        <v>79</v>
      </c>
      <c r="V9" s="19" t="s">
        <v>79</v>
      </c>
      <c r="W9" s="8" t="s">
        <v>79</v>
      </c>
    </row>
    <row r="10" ht="42" spans="1:23">
      <c r="A10" s="6" t="s">
        <v>159</v>
      </c>
      <c r="B10" s="31" t="s">
        <v>160</v>
      </c>
      <c r="C10" s="6" t="s">
        <v>161</v>
      </c>
      <c r="D10" s="7" t="s">
        <v>156</v>
      </c>
      <c r="E10" s="6" t="s">
        <v>111</v>
      </c>
      <c r="F10" s="6" t="s">
        <v>112</v>
      </c>
      <c r="G10" s="6" t="s">
        <v>157</v>
      </c>
      <c r="H10" s="8" t="s">
        <v>79</v>
      </c>
      <c r="I10" s="8" t="s">
        <v>79</v>
      </c>
      <c r="J10" s="8" t="s">
        <v>79</v>
      </c>
      <c r="K10" s="6" t="s">
        <v>139</v>
      </c>
      <c r="L10" s="6" t="s">
        <v>115</v>
      </c>
      <c r="M10" s="6" t="s">
        <v>129</v>
      </c>
      <c r="N10" s="6" t="s">
        <v>162</v>
      </c>
      <c r="O10" s="10" t="s">
        <v>131</v>
      </c>
      <c r="P10" s="10" t="s">
        <v>141</v>
      </c>
      <c r="Q10" s="6" t="s">
        <v>120</v>
      </c>
      <c r="R10" s="6" t="s">
        <v>121</v>
      </c>
      <c r="S10" s="6">
        <v>4100</v>
      </c>
      <c r="T10" s="6">
        <v>800</v>
      </c>
      <c r="U10" s="18" t="s">
        <v>79</v>
      </c>
      <c r="V10" s="19" t="s">
        <v>79</v>
      </c>
      <c r="W10" s="8" t="s">
        <v>79</v>
      </c>
    </row>
    <row r="11" ht="42" spans="1:23">
      <c r="A11" s="6" t="s">
        <v>163</v>
      </c>
      <c r="B11" s="31" t="s">
        <v>164</v>
      </c>
      <c r="C11" s="6" t="s">
        <v>165</v>
      </c>
      <c r="D11" s="7" t="s">
        <v>166</v>
      </c>
      <c r="E11" s="6" t="s">
        <v>111</v>
      </c>
      <c r="F11" s="6" t="s">
        <v>137</v>
      </c>
      <c r="G11" s="6" t="s">
        <v>167</v>
      </c>
      <c r="H11" s="8" t="s">
        <v>79</v>
      </c>
      <c r="I11" s="8" t="s">
        <v>79</v>
      </c>
      <c r="J11" s="8" t="s">
        <v>79</v>
      </c>
      <c r="K11" s="6" t="s">
        <v>139</v>
      </c>
      <c r="L11" s="6" t="s">
        <v>115</v>
      </c>
      <c r="M11" s="6" t="s">
        <v>129</v>
      </c>
      <c r="N11" s="6" t="s">
        <v>168</v>
      </c>
      <c r="O11" s="10" t="s">
        <v>131</v>
      </c>
      <c r="P11" s="10" t="s">
        <v>141</v>
      </c>
      <c r="Q11" s="6" t="s">
        <v>120</v>
      </c>
      <c r="R11" s="6" t="s">
        <v>121</v>
      </c>
      <c r="S11" s="6">
        <v>4100</v>
      </c>
      <c r="T11" s="6">
        <v>800</v>
      </c>
      <c r="U11" s="18" t="s">
        <v>79</v>
      </c>
      <c r="V11" s="19" t="s">
        <v>79</v>
      </c>
      <c r="W11" s="8" t="s">
        <v>79</v>
      </c>
    </row>
    <row r="12" ht="42" spans="1:23">
      <c r="A12" s="6" t="s">
        <v>169</v>
      </c>
      <c r="B12" s="31" t="s">
        <v>170</v>
      </c>
      <c r="C12" s="6" t="s">
        <v>171</v>
      </c>
      <c r="D12" s="7" t="s">
        <v>172</v>
      </c>
      <c r="E12" s="6" t="s">
        <v>111</v>
      </c>
      <c r="F12" s="6" t="s">
        <v>137</v>
      </c>
      <c r="G12" s="6" t="s">
        <v>157</v>
      </c>
      <c r="H12" s="8" t="s">
        <v>79</v>
      </c>
      <c r="I12" s="8" t="s">
        <v>79</v>
      </c>
      <c r="J12" s="8" t="s">
        <v>79</v>
      </c>
      <c r="K12" s="6" t="s">
        <v>139</v>
      </c>
      <c r="L12" s="6" t="s">
        <v>115</v>
      </c>
      <c r="M12" s="6" t="s">
        <v>173</v>
      </c>
      <c r="N12" s="6" t="s">
        <v>174</v>
      </c>
      <c r="O12" s="10" t="s">
        <v>131</v>
      </c>
      <c r="P12" s="10" t="s">
        <v>141</v>
      </c>
      <c r="Q12" s="6" t="s">
        <v>120</v>
      </c>
      <c r="R12" s="6" t="s">
        <v>121</v>
      </c>
      <c r="S12" s="6">
        <v>4100</v>
      </c>
      <c r="T12" s="6">
        <v>800</v>
      </c>
      <c r="U12" s="18" t="s">
        <v>79</v>
      </c>
      <c r="V12" s="19" t="s">
        <v>79</v>
      </c>
      <c r="W12" s="8" t="s">
        <v>79</v>
      </c>
    </row>
    <row r="13" ht="42" spans="1:23">
      <c r="A13" s="6" t="s">
        <v>175</v>
      </c>
      <c r="B13" s="31" t="s">
        <v>176</v>
      </c>
      <c r="C13" s="6" t="s">
        <v>177</v>
      </c>
      <c r="D13" s="7" t="s">
        <v>178</v>
      </c>
      <c r="E13" s="6" t="s">
        <v>111</v>
      </c>
      <c r="F13" s="6" t="s">
        <v>137</v>
      </c>
      <c r="G13" s="6" t="s">
        <v>167</v>
      </c>
      <c r="H13" s="8" t="s">
        <v>79</v>
      </c>
      <c r="I13" s="8" t="s">
        <v>79</v>
      </c>
      <c r="J13" s="8" t="s">
        <v>79</v>
      </c>
      <c r="K13" s="6" t="s">
        <v>139</v>
      </c>
      <c r="L13" s="6" t="s">
        <v>115</v>
      </c>
      <c r="M13" s="6" t="s">
        <v>129</v>
      </c>
      <c r="N13" s="6" t="s">
        <v>179</v>
      </c>
      <c r="O13" s="10" t="s">
        <v>131</v>
      </c>
      <c r="P13" s="10" t="s">
        <v>141</v>
      </c>
      <c r="Q13" s="6" t="s">
        <v>120</v>
      </c>
      <c r="R13" s="6" t="s">
        <v>121</v>
      </c>
      <c r="S13" s="6">
        <v>4100</v>
      </c>
      <c r="T13" s="6">
        <v>800</v>
      </c>
      <c r="U13" s="18" t="s">
        <v>79</v>
      </c>
      <c r="V13" s="19" t="s">
        <v>79</v>
      </c>
      <c r="W13" s="8" t="s">
        <v>79</v>
      </c>
    </row>
    <row r="14" ht="42" spans="1:23">
      <c r="A14" s="6" t="s">
        <v>180</v>
      </c>
      <c r="B14" s="31" t="s">
        <v>181</v>
      </c>
      <c r="C14" s="6" t="s">
        <v>182</v>
      </c>
      <c r="D14" s="7" t="s">
        <v>183</v>
      </c>
      <c r="E14" s="6" t="s">
        <v>111</v>
      </c>
      <c r="F14" s="6" t="s">
        <v>137</v>
      </c>
      <c r="G14" s="6" t="s">
        <v>127</v>
      </c>
      <c r="H14" s="8" t="s">
        <v>79</v>
      </c>
      <c r="I14" s="8" t="s">
        <v>79</v>
      </c>
      <c r="J14" s="8" t="s">
        <v>79</v>
      </c>
      <c r="K14" s="6" t="s">
        <v>184</v>
      </c>
      <c r="L14" s="6" t="s">
        <v>115</v>
      </c>
      <c r="M14" s="6" t="s">
        <v>116</v>
      </c>
      <c r="N14" s="6" t="s">
        <v>185</v>
      </c>
      <c r="O14" s="6" t="s">
        <v>118</v>
      </c>
      <c r="P14" s="10" t="s">
        <v>186</v>
      </c>
      <c r="Q14" s="6" t="s">
        <v>120</v>
      </c>
      <c r="R14" s="6" t="s">
        <v>121</v>
      </c>
      <c r="S14" s="6">
        <v>4000</v>
      </c>
      <c r="T14" s="6">
        <v>800</v>
      </c>
      <c r="U14" s="18" t="s">
        <v>79</v>
      </c>
      <c r="V14" s="19" t="s">
        <v>79</v>
      </c>
      <c r="W14" s="8" t="s">
        <v>79</v>
      </c>
    </row>
    <row r="15" ht="42" spans="1:23">
      <c r="A15" s="6" t="s">
        <v>187</v>
      </c>
      <c r="B15" s="31" t="s">
        <v>188</v>
      </c>
      <c r="C15" s="6" t="s">
        <v>189</v>
      </c>
      <c r="D15" s="7" t="s">
        <v>190</v>
      </c>
      <c r="E15" s="6" t="s">
        <v>111</v>
      </c>
      <c r="F15" s="6" t="s">
        <v>191</v>
      </c>
      <c r="G15" s="6" t="s">
        <v>192</v>
      </c>
      <c r="H15" s="8" t="s">
        <v>79</v>
      </c>
      <c r="I15" s="8" t="s">
        <v>79</v>
      </c>
      <c r="J15" s="8" t="s">
        <v>79</v>
      </c>
      <c r="K15" s="6" t="s">
        <v>193</v>
      </c>
      <c r="L15" s="6" t="s">
        <v>194</v>
      </c>
      <c r="M15" s="6" t="s">
        <v>195</v>
      </c>
      <c r="N15" s="6" t="s">
        <v>196</v>
      </c>
      <c r="O15" s="6" t="s">
        <v>197</v>
      </c>
      <c r="P15" s="10" t="s">
        <v>198</v>
      </c>
      <c r="Q15" s="6" t="s">
        <v>120</v>
      </c>
      <c r="R15" s="6" t="s">
        <v>121</v>
      </c>
      <c r="S15" s="6">
        <v>3500</v>
      </c>
      <c r="T15" s="6">
        <v>930</v>
      </c>
      <c r="U15" s="18" t="s">
        <v>79</v>
      </c>
      <c r="V15" s="19" t="s">
        <v>79</v>
      </c>
      <c r="W15" s="8" t="s">
        <v>79</v>
      </c>
    </row>
    <row r="16" ht="42" spans="1:23">
      <c r="A16" s="6" t="s">
        <v>199</v>
      </c>
      <c r="B16" s="31" t="s">
        <v>200</v>
      </c>
      <c r="C16" s="6" t="s">
        <v>201</v>
      </c>
      <c r="D16" s="7" t="s">
        <v>202</v>
      </c>
      <c r="E16" s="6" t="s">
        <v>203</v>
      </c>
      <c r="F16" s="6" t="s">
        <v>204</v>
      </c>
      <c r="G16" s="6" t="s">
        <v>205</v>
      </c>
      <c r="H16" s="8" t="s">
        <v>79</v>
      </c>
      <c r="I16" s="8" t="s">
        <v>79</v>
      </c>
      <c r="J16" s="8" t="s">
        <v>79</v>
      </c>
      <c r="K16" s="6" t="s">
        <v>206</v>
      </c>
      <c r="L16" s="6" t="s">
        <v>115</v>
      </c>
      <c r="M16" s="6" t="s">
        <v>207</v>
      </c>
      <c r="N16" s="6" t="s">
        <v>208</v>
      </c>
      <c r="O16" s="10" t="s">
        <v>209</v>
      </c>
      <c r="P16" s="10" t="s">
        <v>209</v>
      </c>
      <c r="Q16" s="6" t="s">
        <v>120</v>
      </c>
      <c r="R16" s="6" t="s">
        <v>121</v>
      </c>
      <c r="S16" s="6">
        <v>4000</v>
      </c>
      <c r="T16" s="6">
        <v>800</v>
      </c>
      <c r="U16" s="18" t="s">
        <v>79</v>
      </c>
      <c r="V16" s="19" t="s">
        <v>79</v>
      </c>
      <c r="W16" s="8" t="s">
        <v>79</v>
      </c>
    </row>
    <row r="17" ht="33.75" spans="1:23">
      <c r="A17" s="6" t="s">
        <v>210</v>
      </c>
      <c r="B17" s="6" t="s">
        <v>211</v>
      </c>
      <c r="C17" s="6" t="s">
        <v>212</v>
      </c>
      <c r="D17" s="7" t="s">
        <v>213</v>
      </c>
      <c r="E17" s="6" t="s">
        <v>203</v>
      </c>
      <c r="F17" s="6" t="s">
        <v>214</v>
      </c>
      <c r="G17" s="6" t="s">
        <v>215</v>
      </c>
      <c r="H17" s="8" t="s">
        <v>79</v>
      </c>
      <c r="I17" s="8" t="s">
        <v>79</v>
      </c>
      <c r="J17" s="8" t="s">
        <v>79</v>
      </c>
      <c r="K17" s="6" t="s">
        <v>216</v>
      </c>
      <c r="L17" s="6" t="s">
        <v>115</v>
      </c>
      <c r="M17" s="6" t="s">
        <v>217</v>
      </c>
      <c r="N17" s="10" t="s">
        <v>218</v>
      </c>
      <c r="O17" s="10" t="s">
        <v>219</v>
      </c>
      <c r="P17" s="6" t="s">
        <v>220</v>
      </c>
      <c r="Q17" s="6" t="s">
        <v>120</v>
      </c>
      <c r="R17" s="6" t="s">
        <v>121</v>
      </c>
      <c r="S17" s="6">
        <v>4400</v>
      </c>
      <c r="T17" s="6">
        <v>800</v>
      </c>
      <c r="U17" s="18" t="s">
        <v>79</v>
      </c>
      <c r="V17" s="19" t="s">
        <v>79</v>
      </c>
      <c r="W17" s="8" t="s">
        <v>79</v>
      </c>
    </row>
    <row r="18" ht="33.75" spans="1:23">
      <c r="A18" s="6" t="s">
        <v>221</v>
      </c>
      <c r="B18" s="6" t="s">
        <v>222</v>
      </c>
      <c r="C18" s="6" t="s">
        <v>223</v>
      </c>
      <c r="D18" s="7" t="s">
        <v>224</v>
      </c>
      <c r="E18" s="6" t="s">
        <v>203</v>
      </c>
      <c r="F18" s="6" t="s">
        <v>225</v>
      </c>
      <c r="G18" s="6" t="s">
        <v>226</v>
      </c>
      <c r="H18" s="8" t="s">
        <v>79</v>
      </c>
      <c r="I18" s="8" t="s">
        <v>79</v>
      </c>
      <c r="J18" s="8" t="s">
        <v>79</v>
      </c>
      <c r="K18" s="6" t="s">
        <v>227</v>
      </c>
      <c r="L18" s="6" t="s">
        <v>228</v>
      </c>
      <c r="M18" s="6" t="s">
        <v>229</v>
      </c>
      <c r="N18" s="6" t="s">
        <v>230</v>
      </c>
      <c r="O18" s="10" t="s">
        <v>231</v>
      </c>
      <c r="P18" s="10" t="s">
        <v>232</v>
      </c>
      <c r="Q18" s="6" t="s">
        <v>120</v>
      </c>
      <c r="R18" s="6" t="s">
        <v>121</v>
      </c>
      <c r="S18" s="6">
        <v>43900</v>
      </c>
      <c r="T18" s="6">
        <v>10900</v>
      </c>
      <c r="U18" s="18" t="s">
        <v>79</v>
      </c>
      <c r="V18" s="19" t="s">
        <v>79</v>
      </c>
      <c r="W18" s="8" t="s">
        <v>79</v>
      </c>
    </row>
    <row r="19" ht="42" spans="1:23">
      <c r="A19" s="6" t="s">
        <v>233</v>
      </c>
      <c r="B19" s="32" t="s">
        <v>234</v>
      </c>
      <c r="C19" s="6" t="s">
        <v>223</v>
      </c>
      <c r="D19" s="7" t="s">
        <v>224</v>
      </c>
      <c r="E19" s="6" t="s">
        <v>203</v>
      </c>
      <c r="F19" s="6" t="s">
        <v>225</v>
      </c>
      <c r="G19" s="6" t="s">
        <v>226</v>
      </c>
      <c r="H19" s="8" t="s">
        <v>79</v>
      </c>
      <c r="I19" s="8" t="s">
        <v>79</v>
      </c>
      <c r="J19" s="8" t="s">
        <v>79</v>
      </c>
      <c r="K19" s="6" t="s">
        <v>227</v>
      </c>
      <c r="L19" s="6" t="s">
        <v>194</v>
      </c>
      <c r="M19" s="6" t="s">
        <v>235</v>
      </c>
      <c r="N19" s="6" t="s">
        <v>236</v>
      </c>
      <c r="O19" s="6" t="s">
        <v>197</v>
      </c>
      <c r="P19" s="10" t="s">
        <v>198</v>
      </c>
      <c r="Q19" s="6" t="s">
        <v>120</v>
      </c>
      <c r="R19" s="6" t="s">
        <v>121</v>
      </c>
      <c r="S19" s="6">
        <v>4900</v>
      </c>
      <c r="T19" s="6">
        <v>930</v>
      </c>
      <c r="U19" s="18" t="s">
        <v>79</v>
      </c>
      <c r="V19" s="19" t="s">
        <v>79</v>
      </c>
      <c r="W19" s="8" t="s">
        <v>79</v>
      </c>
    </row>
    <row r="20" ht="33.75" spans="1:23">
      <c r="A20" s="6" t="s">
        <v>237</v>
      </c>
      <c r="B20" s="32" t="s">
        <v>238</v>
      </c>
      <c r="C20" s="6" t="s">
        <v>239</v>
      </c>
      <c r="D20" s="7" t="s">
        <v>240</v>
      </c>
      <c r="E20" s="6" t="s">
        <v>203</v>
      </c>
      <c r="F20" s="6" t="s">
        <v>225</v>
      </c>
      <c r="G20" s="6" t="s">
        <v>226</v>
      </c>
      <c r="H20" s="8" t="s">
        <v>79</v>
      </c>
      <c r="I20" s="8" t="s">
        <v>79</v>
      </c>
      <c r="J20" s="8" t="s">
        <v>79</v>
      </c>
      <c r="K20" s="6" t="s">
        <v>241</v>
      </c>
      <c r="L20" s="6" t="s">
        <v>228</v>
      </c>
      <c r="M20" s="6" t="s">
        <v>229</v>
      </c>
      <c r="N20" s="6" t="s">
        <v>242</v>
      </c>
      <c r="O20" s="10" t="s">
        <v>231</v>
      </c>
      <c r="P20" s="10" t="s">
        <v>232</v>
      </c>
      <c r="Q20" s="6" t="s">
        <v>120</v>
      </c>
      <c r="R20" s="6" t="s">
        <v>121</v>
      </c>
      <c r="S20" s="6">
        <v>43800</v>
      </c>
      <c r="T20" s="6">
        <v>10900</v>
      </c>
      <c r="U20" s="18" t="s">
        <v>79</v>
      </c>
      <c r="V20" s="19" t="s">
        <v>79</v>
      </c>
      <c r="W20" s="8" t="s">
        <v>79</v>
      </c>
    </row>
    <row r="21" ht="33.75" spans="1:23">
      <c r="A21" s="6" t="s">
        <v>243</v>
      </c>
      <c r="B21" s="31" t="s">
        <v>244</v>
      </c>
      <c r="C21" s="6" t="s">
        <v>245</v>
      </c>
      <c r="D21" s="7" t="s">
        <v>246</v>
      </c>
      <c r="E21" s="6" t="s">
        <v>203</v>
      </c>
      <c r="F21" s="6" t="s">
        <v>225</v>
      </c>
      <c r="G21" s="6" t="s">
        <v>226</v>
      </c>
      <c r="H21" s="8" t="s">
        <v>79</v>
      </c>
      <c r="I21" s="8" t="s">
        <v>79</v>
      </c>
      <c r="J21" s="8" t="s">
        <v>79</v>
      </c>
      <c r="K21" s="6" t="s">
        <v>241</v>
      </c>
      <c r="L21" s="6" t="s">
        <v>228</v>
      </c>
      <c r="M21" s="6" t="s">
        <v>229</v>
      </c>
      <c r="N21" s="6" t="s">
        <v>247</v>
      </c>
      <c r="O21" s="10" t="s">
        <v>231</v>
      </c>
      <c r="P21" s="10" t="s">
        <v>232</v>
      </c>
      <c r="Q21" s="6" t="s">
        <v>120</v>
      </c>
      <c r="R21" s="6" t="s">
        <v>121</v>
      </c>
      <c r="S21" s="6">
        <v>43800</v>
      </c>
      <c r="T21" s="6">
        <v>10900</v>
      </c>
      <c r="U21" s="18" t="s">
        <v>79</v>
      </c>
      <c r="V21" s="19" t="s">
        <v>79</v>
      </c>
      <c r="W21" s="8" t="s">
        <v>79</v>
      </c>
    </row>
    <row r="22" ht="33.75" spans="1:23">
      <c r="A22" s="6" t="s">
        <v>248</v>
      </c>
      <c r="B22" s="31" t="s">
        <v>249</v>
      </c>
      <c r="C22" s="6" t="s">
        <v>250</v>
      </c>
      <c r="D22" s="7" t="s">
        <v>251</v>
      </c>
      <c r="E22" s="6" t="s">
        <v>203</v>
      </c>
      <c r="F22" s="6" t="s">
        <v>252</v>
      </c>
      <c r="G22" s="6" t="s">
        <v>253</v>
      </c>
      <c r="H22" s="8" t="s">
        <v>79</v>
      </c>
      <c r="I22" s="8" t="s">
        <v>79</v>
      </c>
      <c r="J22" s="8" t="s">
        <v>79</v>
      </c>
      <c r="K22" s="6" t="s">
        <v>254</v>
      </c>
      <c r="L22" s="6" t="s">
        <v>115</v>
      </c>
      <c r="M22" s="6" t="s">
        <v>255</v>
      </c>
      <c r="N22" s="10" t="s">
        <v>256</v>
      </c>
      <c r="O22" s="6" t="s">
        <v>257</v>
      </c>
      <c r="P22" s="6" t="s">
        <v>220</v>
      </c>
      <c r="Q22" s="6" t="s">
        <v>120</v>
      </c>
      <c r="R22" s="6" t="s">
        <v>121</v>
      </c>
      <c r="S22" s="6">
        <v>4100</v>
      </c>
      <c r="T22" s="6">
        <v>800</v>
      </c>
      <c r="U22" s="18" t="s">
        <v>79</v>
      </c>
      <c r="V22" s="19" t="s">
        <v>79</v>
      </c>
      <c r="W22" s="8" t="s">
        <v>79</v>
      </c>
    </row>
    <row r="23" ht="33.75" spans="1:23">
      <c r="A23" s="6" t="s">
        <v>258</v>
      </c>
      <c r="B23" s="31" t="s">
        <v>259</v>
      </c>
      <c r="C23" s="6" t="s">
        <v>260</v>
      </c>
      <c r="D23" s="7" t="s">
        <v>261</v>
      </c>
      <c r="E23" s="6" t="s">
        <v>203</v>
      </c>
      <c r="F23" s="6" t="s">
        <v>225</v>
      </c>
      <c r="G23" s="6" t="s">
        <v>262</v>
      </c>
      <c r="H23" s="8" t="s">
        <v>79</v>
      </c>
      <c r="I23" s="8" t="s">
        <v>79</v>
      </c>
      <c r="J23" s="8" t="s">
        <v>79</v>
      </c>
      <c r="K23" s="6" t="s">
        <v>227</v>
      </c>
      <c r="L23" s="6" t="s">
        <v>228</v>
      </c>
      <c r="M23" s="6" t="s">
        <v>263</v>
      </c>
      <c r="N23" s="6" t="s">
        <v>264</v>
      </c>
      <c r="O23" s="6" t="s">
        <v>265</v>
      </c>
      <c r="P23" s="6" t="s">
        <v>265</v>
      </c>
      <c r="Q23" s="6" t="s">
        <v>120</v>
      </c>
      <c r="R23" s="6" t="s">
        <v>121</v>
      </c>
      <c r="S23" s="6">
        <v>36500</v>
      </c>
      <c r="T23" s="6">
        <v>10900</v>
      </c>
      <c r="U23" s="18" t="s">
        <v>79</v>
      </c>
      <c r="V23" s="19" t="s">
        <v>79</v>
      </c>
      <c r="W23" s="8" t="s">
        <v>79</v>
      </c>
    </row>
    <row r="24" ht="33.75" spans="1:23">
      <c r="A24" s="6" t="s">
        <v>266</v>
      </c>
      <c r="B24" s="31" t="s">
        <v>267</v>
      </c>
      <c r="C24" s="6" t="s">
        <v>268</v>
      </c>
      <c r="D24" s="7" t="s">
        <v>269</v>
      </c>
      <c r="E24" s="6" t="s">
        <v>203</v>
      </c>
      <c r="F24" s="6" t="s">
        <v>204</v>
      </c>
      <c r="G24" s="6" t="s">
        <v>262</v>
      </c>
      <c r="H24" s="8" t="s">
        <v>79</v>
      </c>
      <c r="I24" s="8" t="s">
        <v>79</v>
      </c>
      <c r="J24" s="8" t="s">
        <v>79</v>
      </c>
      <c r="K24" s="6" t="s">
        <v>270</v>
      </c>
      <c r="L24" s="6" t="s">
        <v>115</v>
      </c>
      <c r="M24" s="6" t="s">
        <v>255</v>
      </c>
      <c r="N24" s="10" t="s">
        <v>271</v>
      </c>
      <c r="O24" s="6" t="s">
        <v>257</v>
      </c>
      <c r="P24" s="6" t="s">
        <v>220</v>
      </c>
      <c r="Q24" s="6" t="s">
        <v>120</v>
      </c>
      <c r="R24" s="6" t="s">
        <v>121</v>
      </c>
      <c r="S24" s="6">
        <v>4000</v>
      </c>
      <c r="T24" s="6">
        <v>800</v>
      </c>
      <c r="U24" s="18" t="s">
        <v>79</v>
      </c>
      <c r="V24" s="19" t="s">
        <v>79</v>
      </c>
      <c r="W24" s="8" t="s">
        <v>79</v>
      </c>
    </row>
    <row r="25" ht="42" spans="1:23">
      <c r="A25" s="6" t="s">
        <v>272</v>
      </c>
      <c r="B25" s="31" t="s">
        <v>273</v>
      </c>
      <c r="C25" s="6" t="s">
        <v>274</v>
      </c>
      <c r="D25" s="7" t="s">
        <v>275</v>
      </c>
      <c r="E25" s="6" t="s">
        <v>203</v>
      </c>
      <c r="F25" s="6" t="s">
        <v>252</v>
      </c>
      <c r="G25" s="6" t="s">
        <v>276</v>
      </c>
      <c r="H25" s="8" t="s">
        <v>79</v>
      </c>
      <c r="I25" s="8" t="s">
        <v>79</v>
      </c>
      <c r="J25" s="8" t="s">
        <v>79</v>
      </c>
      <c r="K25" s="6" t="s">
        <v>277</v>
      </c>
      <c r="L25" s="6" t="s">
        <v>228</v>
      </c>
      <c r="M25" s="6" t="s">
        <v>278</v>
      </c>
      <c r="N25" s="10" t="s">
        <v>279</v>
      </c>
      <c r="O25" s="9" t="s">
        <v>280</v>
      </c>
      <c r="P25" s="10" t="s">
        <v>198</v>
      </c>
      <c r="Q25" s="6" t="s">
        <v>120</v>
      </c>
      <c r="R25" s="6" t="s">
        <v>121</v>
      </c>
      <c r="S25" s="6">
        <v>55360</v>
      </c>
      <c r="T25" s="6">
        <v>10900</v>
      </c>
      <c r="U25" s="18" t="s">
        <v>79</v>
      </c>
      <c r="V25" s="19" t="s">
        <v>79</v>
      </c>
      <c r="W25" s="8" t="s">
        <v>79</v>
      </c>
    </row>
    <row r="26" ht="33.75" spans="1:23">
      <c r="A26" s="6" t="s">
        <v>281</v>
      </c>
      <c r="B26" s="31" t="s">
        <v>282</v>
      </c>
      <c r="C26" s="6" t="s">
        <v>283</v>
      </c>
      <c r="D26" s="7" t="s">
        <v>284</v>
      </c>
      <c r="E26" s="6" t="s">
        <v>203</v>
      </c>
      <c r="F26" s="6" t="s">
        <v>252</v>
      </c>
      <c r="G26" s="6" t="s">
        <v>285</v>
      </c>
      <c r="H26" s="8" t="s">
        <v>79</v>
      </c>
      <c r="I26" s="8" t="s">
        <v>79</v>
      </c>
      <c r="J26" s="8" t="s">
        <v>79</v>
      </c>
      <c r="K26" s="6" t="s">
        <v>286</v>
      </c>
      <c r="L26" s="6" t="s">
        <v>287</v>
      </c>
      <c r="M26" s="6" t="s">
        <v>288</v>
      </c>
      <c r="N26" s="10" t="s">
        <v>289</v>
      </c>
      <c r="O26" s="6" t="s">
        <v>290</v>
      </c>
      <c r="P26" s="6" t="s">
        <v>220</v>
      </c>
      <c r="Q26" s="6" t="s">
        <v>120</v>
      </c>
      <c r="R26" s="6" t="s">
        <v>121</v>
      </c>
      <c r="S26" s="6">
        <v>4500</v>
      </c>
      <c r="T26" s="6">
        <v>660</v>
      </c>
      <c r="U26" s="18" t="s">
        <v>79</v>
      </c>
      <c r="V26" s="19" t="s">
        <v>79</v>
      </c>
      <c r="W26" s="8" t="s">
        <v>79</v>
      </c>
    </row>
    <row r="27" ht="42" spans="1:23">
      <c r="A27" s="6" t="s">
        <v>291</v>
      </c>
      <c r="B27" s="32" t="s">
        <v>292</v>
      </c>
      <c r="C27" s="6" t="s">
        <v>293</v>
      </c>
      <c r="D27" s="9" t="s">
        <v>294</v>
      </c>
      <c r="E27" s="6" t="s">
        <v>295</v>
      </c>
      <c r="F27" s="6" t="s">
        <v>296</v>
      </c>
      <c r="G27" s="6" t="s">
        <v>297</v>
      </c>
      <c r="H27" s="8" t="s">
        <v>79</v>
      </c>
      <c r="I27" s="8" t="s">
        <v>79</v>
      </c>
      <c r="J27" s="8" t="s">
        <v>79</v>
      </c>
      <c r="K27" s="6" t="s">
        <v>241</v>
      </c>
      <c r="L27" s="6" t="s">
        <v>194</v>
      </c>
      <c r="M27" s="6" t="s">
        <v>235</v>
      </c>
      <c r="N27" s="6" t="s">
        <v>298</v>
      </c>
      <c r="O27" s="6" t="s">
        <v>197</v>
      </c>
      <c r="P27" s="10" t="s">
        <v>198</v>
      </c>
      <c r="Q27" s="6" t="s">
        <v>120</v>
      </c>
      <c r="R27" s="6" t="s">
        <v>121</v>
      </c>
      <c r="S27" s="6">
        <v>5500</v>
      </c>
      <c r="T27" s="6">
        <v>930</v>
      </c>
      <c r="U27" s="18" t="s">
        <v>79</v>
      </c>
      <c r="V27" s="19" t="s">
        <v>79</v>
      </c>
      <c r="W27" s="8" t="s">
        <v>79</v>
      </c>
    </row>
    <row r="28" ht="42" spans="1:23">
      <c r="A28" s="6" t="s">
        <v>299</v>
      </c>
      <c r="B28" s="32" t="s">
        <v>300</v>
      </c>
      <c r="C28" s="6" t="s">
        <v>301</v>
      </c>
      <c r="D28" s="9" t="s">
        <v>302</v>
      </c>
      <c r="E28" s="6" t="s">
        <v>295</v>
      </c>
      <c r="F28" s="6" t="s">
        <v>296</v>
      </c>
      <c r="G28" s="6" t="s">
        <v>297</v>
      </c>
      <c r="H28" s="8" t="s">
        <v>79</v>
      </c>
      <c r="I28" s="8" t="s">
        <v>79</v>
      </c>
      <c r="J28" s="8" t="s">
        <v>79</v>
      </c>
      <c r="K28" s="6" t="s">
        <v>241</v>
      </c>
      <c r="L28" s="6" t="s">
        <v>194</v>
      </c>
      <c r="M28" s="6" t="s">
        <v>235</v>
      </c>
      <c r="N28" s="6" t="s">
        <v>303</v>
      </c>
      <c r="O28" s="6" t="s">
        <v>197</v>
      </c>
      <c r="P28" s="10" t="s">
        <v>198</v>
      </c>
      <c r="Q28" s="6" t="s">
        <v>120</v>
      </c>
      <c r="R28" s="6" t="s">
        <v>121</v>
      </c>
      <c r="S28" s="6">
        <v>5500</v>
      </c>
      <c r="T28" s="6">
        <v>930</v>
      </c>
      <c r="U28" s="18" t="s">
        <v>79</v>
      </c>
      <c r="V28" s="19" t="s">
        <v>79</v>
      </c>
      <c r="W28" s="8" t="s">
        <v>79</v>
      </c>
    </row>
    <row r="29" ht="42" spans="1:23">
      <c r="A29" s="6" t="s">
        <v>304</v>
      </c>
      <c r="B29" s="32" t="s">
        <v>305</v>
      </c>
      <c r="C29" s="6" t="s">
        <v>306</v>
      </c>
      <c r="D29" s="9" t="s">
        <v>307</v>
      </c>
      <c r="E29" s="6" t="s">
        <v>295</v>
      </c>
      <c r="F29" s="6" t="s">
        <v>296</v>
      </c>
      <c r="G29" s="6" t="s">
        <v>297</v>
      </c>
      <c r="H29" s="8" t="s">
        <v>79</v>
      </c>
      <c r="I29" s="8" t="s">
        <v>79</v>
      </c>
      <c r="J29" s="8" t="s">
        <v>79</v>
      </c>
      <c r="K29" s="6" t="s">
        <v>241</v>
      </c>
      <c r="L29" s="6" t="s">
        <v>194</v>
      </c>
      <c r="M29" s="6" t="s">
        <v>235</v>
      </c>
      <c r="N29" s="6" t="s">
        <v>308</v>
      </c>
      <c r="O29" s="6" t="s">
        <v>197</v>
      </c>
      <c r="P29" s="10" t="s">
        <v>198</v>
      </c>
      <c r="Q29" s="6" t="s">
        <v>120</v>
      </c>
      <c r="R29" s="6" t="s">
        <v>121</v>
      </c>
      <c r="S29" s="6">
        <v>5500</v>
      </c>
      <c r="T29" s="6">
        <v>930</v>
      </c>
      <c r="U29" s="18" t="s">
        <v>79</v>
      </c>
      <c r="V29" s="19" t="s">
        <v>79</v>
      </c>
      <c r="W29" s="8" t="s">
        <v>79</v>
      </c>
    </row>
    <row r="30" ht="36" spans="1:23">
      <c r="A30" s="6" t="s">
        <v>309</v>
      </c>
      <c r="B30" s="32" t="s">
        <v>310</v>
      </c>
      <c r="C30" s="6" t="s">
        <v>311</v>
      </c>
      <c r="D30" s="7" t="s">
        <v>312</v>
      </c>
      <c r="E30" s="6" t="s">
        <v>295</v>
      </c>
      <c r="F30" s="6" t="s">
        <v>313</v>
      </c>
      <c r="G30" s="6" t="s">
        <v>314</v>
      </c>
      <c r="H30" s="8" t="s">
        <v>79</v>
      </c>
      <c r="I30" s="8" t="s">
        <v>79</v>
      </c>
      <c r="J30" s="8" t="s">
        <v>79</v>
      </c>
      <c r="K30" s="6" t="s">
        <v>315</v>
      </c>
      <c r="L30" s="6" t="s">
        <v>115</v>
      </c>
      <c r="M30" s="6" t="s">
        <v>316</v>
      </c>
      <c r="N30" s="10" t="s">
        <v>317</v>
      </c>
      <c r="O30" s="6" t="s">
        <v>318</v>
      </c>
      <c r="P30" s="10" t="s">
        <v>319</v>
      </c>
      <c r="Q30" s="6" t="s">
        <v>120</v>
      </c>
      <c r="R30" s="6" t="s">
        <v>121</v>
      </c>
      <c r="S30" s="6">
        <v>3400</v>
      </c>
      <c r="T30" s="6">
        <v>660</v>
      </c>
      <c r="U30" s="18" t="s">
        <v>79</v>
      </c>
      <c r="V30" s="19" t="s">
        <v>79</v>
      </c>
      <c r="W30" s="8" t="s">
        <v>79</v>
      </c>
    </row>
    <row r="31" ht="42" spans="1:23">
      <c r="A31" s="6" t="s">
        <v>320</v>
      </c>
      <c r="B31" s="32" t="s">
        <v>321</v>
      </c>
      <c r="C31" s="6" t="s">
        <v>322</v>
      </c>
      <c r="D31" s="7" t="s">
        <v>323</v>
      </c>
      <c r="E31" s="6" t="s">
        <v>295</v>
      </c>
      <c r="F31" s="6" t="s">
        <v>324</v>
      </c>
      <c r="G31" s="6" t="s">
        <v>325</v>
      </c>
      <c r="H31" s="8" t="s">
        <v>79</v>
      </c>
      <c r="I31" s="8" t="s">
        <v>79</v>
      </c>
      <c r="J31" s="8" t="s">
        <v>79</v>
      </c>
      <c r="K31" s="6" t="s">
        <v>326</v>
      </c>
      <c r="L31" s="6" t="s">
        <v>228</v>
      </c>
      <c r="M31" s="6" t="s">
        <v>327</v>
      </c>
      <c r="N31" s="10" t="s">
        <v>328</v>
      </c>
      <c r="O31" s="9" t="s">
        <v>280</v>
      </c>
      <c r="P31" s="10" t="s">
        <v>198</v>
      </c>
      <c r="Q31" s="6" t="s">
        <v>120</v>
      </c>
      <c r="R31" s="6" t="s">
        <v>121</v>
      </c>
      <c r="S31" s="6">
        <v>70000</v>
      </c>
      <c r="T31" s="6">
        <v>15300</v>
      </c>
      <c r="U31" s="18" t="s">
        <v>79</v>
      </c>
      <c r="V31" s="19" t="s">
        <v>79</v>
      </c>
      <c r="W31" s="8" t="s">
        <v>79</v>
      </c>
    </row>
    <row r="32" ht="33.75" spans="1:23">
      <c r="A32" s="6" t="s">
        <v>329</v>
      </c>
      <c r="B32" s="6" t="s">
        <v>330</v>
      </c>
      <c r="C32" s="6" t="s">
        <v>331</v>
      </c>
      <c r="D32" s="9" t="s">
        <v>332</v>
      </c>
      <c r="E32" s="6" t="s">
        <v>295</v>
      </c>
      <c r="F32" s="6" t="s">
        <v>296</v>
      </c>
      <c r="G32" s="6" t="s">
        <v>297</v>
      </c>
      <c r="H32" s="8" t="s">
        <v>79</v>
      </c>
      <c r="I32" s="8" t="s">
        <v>79</v>
      </c>
      <c r="J32" s="8" t="s">
        <v>79</v>
      </c>
      <c r="K32" s="6" t="s">
        <v>216</v>
      </c>
      <c r="L32" s="6" t="s">
        <v>115</v>
      </c>
      <c r="M32" s="6" t="s">
        <v>217</v>
      </c>
      <c r="N32" s="10" t="s">
        <v>333</v>
      </c>
      <c r="O32" s="10" t="s">
        <v>219</v>
      </c>
      <c r="P32" s="6" t="s">
        <v>220</v>
      </c>
      <c r="Q32" s="6" t="s">
        <v>120</v>
      </c>
      <c r="R32" s="6" t="s">
        <v>121</v>
      </c>
      <c r="S32" s="6">
        <v>3400</v>
      </c>
      <c r="T32" s="6">
        <v>800</v>
      </c>
      <c r="U32" s="18" t="s">
        <v>79</v>
      </c>
      <c r="V32" s="19" t="s">
        <v>79</v>
      </c>
      <c r="W32" s="8" t="s">
        <v>79</v>
      </c>
    </row>
    <row r="33" ht="33.75" spans="1:23">
      <c r="A33" s="6" t="s">
        <v>334</v>
      </c>
      <c r="B33" s="6" t="s">
        <v>335</v>
      </c>
      <c r="C33" s="6" t="s">
        <v>336</v>
      </c>
      <c r="D33" s="7" t="s">
        <v>337</v>
      </c>
      <c r="E33" s="6" t="s">
        <v>295</v>
      </c>
      <c r="F33" s="6" t="s">
        <v>296</v>
      </c>
      <c r="G33" s="6" t="s">
        <v>338</v>
      </c>
      <c r="H33" s="8" t="s">
        <v>79</v>
      </c>
      <c r="I33" s="8" t="s">
        <v>79</v>
      </c>
      <c r="J33" s="8" t="s">
        <v>79</v>
      </c>
      <c r="K33" s="6" t="s">
        <v>339</v>
      </c>
      <c r="L33" s="6" t="s">
        <v>194</v>
      </c>
      <c r="M33" s="6" t="s">
        <v>340</v>
      </c>
      <c r="N33" s="6" t="s">
        <v>341</v>
      </c>
      <c r="O33" s="6" t="s">
        <v>342</v>
      </c>
      <c r="P33" s="10" t="s">
        <v>343</v>
      </c>
      <c r="Q33" s="6" t="s">
        <v>120</v>
      </c>
      <c r="R33" s="6" t="s">
        <v>121</v>
      </c>
      <c r="S33" s="6">
        <v>4900</v>
      </c>
      <c r="T33" s="6">
        <v>930</v>
      </c>
      <c r="U33" s="18" t="s">
        <v>79</v>
      </c>
      <c r="V33" s="19" t="s">
        <v>79</v>
      </c>
      <c r="W33" s="8" t="s">
        <v>79</v>
      </c>
    </row>
    <row r="34" ht="42" spans="1:23">
      <c r="A34" s="6" t="s">
        <v>344</v>
      </c>
      <c r="B34" s="6" t="s">
        <v>345</v>
      </c>
      <c r="C34" s="6" t="s">
        <v>346</v>
      </c>
      <c r="D34" s="9" t="s">
        <v>347</v>
      </c>
      <c r="E34" s="6" t="s">
        <v>295</v>
      </c>
      <c r="F34" s="6" t="s">
        <v>296</v>
      </c>
      <c r="G34" s="6" t="s">
        <v>348</v>
      </c>
      <c r="H34" s="8" t="s">
        <v>79</v>
      </c>
      <c r="I34" s="8" t="s">
        <v>79</v>
      </c>
      <c r="J34" s="8" t="s">
        <v>79</v>
      </c>
      <c r="K34" s="6" t="s">
        <v>339</v>
      </c>
      <c r="L34" s="6" t="s">
        <v>228</v>
      </c>
      <c r="M34" s="6" t="s">
        <v>327</v>
      </c>
      <c r="N34" s="10" t="s">
        <v>349</v>
      </c>
      <c r="O34" s="9" t="s">
        <v>280</v>
      </c>
      <c r="P34" s="10" t="s">
        <v>198</v>
      </c>
      <c r="Q34" s="6" t="s">
        <v>120</v>
      </c>
      <c r="R34" s="6" t="s">
        <v>121</v>
      </c>
      <c r="S34" s="6">
        <v>70000</v>
      </c>
      <c r="T34" s="6">
        <v>15300</v>
      </c>
      <c r="U34" s="18" t="s">
        <v>79</v>
      </c>
      <c r="V34" s="19" t="s">
        <v>79</v>
      </c>
      <c r="W34" s="8" t="s">
        <v>79</v>
      </c>
    </row>
    <row r="35" ht="33.75" spans="1:23">
      <c r="A35" s="6" t="s">
        <v>350</v>
      </c>
      <c r="B35" s="6" t="s">
        <v>351</v>
      </c>
      <c r="C35" s="6" t="s">
        <v>352</v>
      </c>
      <c r="D35" s="9" t="s">
        <v>353</v>
      </c>
      <c r="E35" s="6" t="s">
        <v>295</v>
      </c>
      <c r="F35" s="6" t="s">
        <v>296</v>
      </c>
      <c r="G35" s="6" t="s">
        <v>348</v>
      </c>
      <c r="H35" s="8" t="s">
        <v>79</v>
      </c>
      <c r="I35" s="8" t="s">
        <v>79</v>
      </c>
      <c r="J35" s="8" t="s">
        <v>79</v>
      </c>
      <c r="K35" s="6" t="s">
        <v>354</v>
      </c>
      <c r="L35" s="6" t="s">
        <v>194</v>
      </c>
      <c r="M35" s="6" t="s">
        <v>355</v>
      </c>
      <c r="N35" s="6" t="s">
        <v>356</v>
      </c>
      <c r="O35" s="6" t="s">
        <v>342</v>
      </c>
      <c r="P35" s="10" t="s">
        <v>343</v>
      </c>
      <c r="Q35" s="6" t="s">
        <v>120</v>
      </c>
      <c r="R35" s="6" t="s">
        <v>121</v>
      </c>
      <c r="S35" s="6">
        <v>4860</v>
      </c>
      <c r="T35" s="6">
        <v>330</v>
      </c>
      <c r="U35" s="18" t="s">
        <v>79</v>
      </c>
      <c r="V35" s="19" t="s">
        <v>79</v>
      </c>
      <c r="W35" s="8" t="s">
        <v>79</v>
      </c>
    </row>
    <row r="36" ht="33.75" spans="1:23">
      <c r="A36" s="6" t="s">
        <v>357</v>
      </c>
      <c r="B36" s="6" t="s">
        <v>358</v>
      </c>
      <c r="C36" s="6" t="s">
        <v>359</v>
      </c>
      <c r="D36" s="7" t="s">
        <v>360</v>
      </c>
      <c r="E36" s="6" t="s">
        <v>295</v>
      </c>
      <c r="F36" s="6" t="s">
        <v>313</v>
      </c>
      <c r="G36" s="6" t="s">
        <v>361</v>
      </c>
      <c r="H36" s="8" t="s">
        <v>79</v>
      </c>
      <c r="I36" s="8" t="s">
        <v>79</v>
      </c>
      <c r="J36" s="8" t="s">
        <v>79</v>
      </c>
      <c r="K36" s="6" t="s">
        <v>362</v>
      </c>
      <c r="L36" s="6" t="s">
        <v>115</v>
      </c>
      <c r="M36" s="6" t="s">
        <v>255</v>
      </c>
      <c r="N36" s="10" t="s">
        <v>363</v>
      </c>
      <c r="O36" s="6" t="s">
        <v>257</v>
      </c>
      <c r="P36" s="6" t="s">
        <v>220</v>
      </c>
      <c r="Q36" s="6" t="s">
        <v>120</v>
      </c>
      <c r="R36" s="6" t="s">
        <v>121</v>
      </c>
      <c r="S36" s="6">
        <v>3800</v>
      </c>
      <c r="T36" s="6">
        <v>800</v>
      </c>
      <c r="U36" s="18" t="s">
        <v>79</v>
      </c>
      <c r="V36" s="19" t="s">
        <v>79</v>
      </c>
      <c r="W36" s="8" t="s">
        <v>79</v>
      </c>
    </row>
    <row r="37" ht="33.75" spans="1:23">
      <c r="A37" s="6" t="s">
        <v>364</v>
      </c>
      <c r="B37" s="6" t="s">
        <v>365</v>
      </c>
      <c r="C37" s="6" t="s">
        <v>366</v>
      </c>
      <c r="D37" s="9" t="s">
        <v>367</v>
      </c>
      <c r="E37" s="6" t="s">
        <v>295</v>
      </c>
      <c r="F37" s="6" t="s">
        <v>296</v>
      </c>
      <c r="G37" s="6" t="s">
        <v>368</v>
      </c>
      <c r="H37" s="8" t="s">
        <v>79</v>
      </c>
      <c r="I37" s="8" t="s">
        <v>79</v>
      </c>
      <c r="J37" s="8" t="s">
        <v>79</v>
      </c>
      <c r="K37" s="6" t="s">
        <v>369</v>
      </c>
      <c r="L37" s="6" t="s">
        <v>228</v>
      </c>
      <c r="M37" s="6" t="s">
        <v>370</v>
      </c>
      <c r="N37" s="6" t="s">
        <v>371</v>
      </c>
      <c r="O37" s="6" t="s">
        <v>265</v>
      </c>
      <c r="P37" s="6" t="s">
        <v>265</v>
      </c>
      <c r="Q37" s="6" t="s">
        <v>120</v>
      </c>
      <c r="R37" s="6" t="s">
        <v>121</v>
      </c>
      <c r="S37" s="6">
        <v>33394.5</v>
      </c>
      <c r="T37" s="6">
        <v>10900</v>
      </c>
      <c r="U37" s="18" t="s">
        <v>79</v>
      </c>
      <c r="V37" s="19" t="s">
        <v>79</v>
      </c>
      <c r="W37" s="8" t="s">
        <v>79</v>
      </c>
    </row>
    <row r="38" ht="33.75" spans="1:23">
      <c r="A38" s="6" t="s">
        <v>372</v>
      </c>
      <c r="B38" s="6" t="s">
        <v>373</v>
      </c>
      <c r="C38" s="6" t="s">
        <v>374</v>
      </c>
      <c r="D38" s="9" t="s">
        <v>375</v>
      </c>
      <c r="E38" s="6" t="s">
        <v>295</v>
      </c>
      <c r="F38" s="6" t="s">
        <v>296</v>
      </c>
      <c r="G38" s="6" t="s">
        <v>368</v>
      </c>
      <c r="H38" s="8" t="s">
        <v>79</v>
      </c>
      <c r="I38" s="8" t="s">
        <v>79</v>
      </c>
      <c r="J38" s="8" t="s">
        <v>79</v>
      </c>
      <c r="K38" s="6" t="s">
        <v>369</v>
      </c>
      <c r="L38" s="6" t="s">
        <v>228</v>
      </c>
      <c r="M38" s="6" t="s">
        <v>370</v>
      </c>
      <c r="N38" s="6" t="s">
        <v>376</v>
      </c>
      <c r="O38" s="6" t="s">
        <v>265</v>
      </c>
      <c r="P38" s="6" t="s">
        <v>265</v>
      </c>
      <c r="Q38" s="6" t="s">
        <v>120</v>
      </c>
      <c r="R38" s="6" t="s">
        <v>121</v>
      </c>
      <c r="S38" s="6">
        <v>33394.5</v>
      </c>
      <c r="T38" s="6">
        <v>10900</v>
      </c>
      <c r="U38" s="18" t="s">
        <v>79</v>
      </c>
      <c r="V38" s="19" t="s">
        <v>79</v>
      </c>
      <c r="W38" s="8" t="s">
        <v>79</v>
      </c>
    </row>
    <row r="39" ht="33.75" spans="1:23">
      <c r="A39" s="6" t="s">
        <v>377</v>
      </c>
      <c r="B39" s="6" t="s">
        <v>378</v>
      </c>
      <c r="C39" s="6" t="s">
        <v>379</v>
      </c>
      <c r="D39" s="9" t="s">
        <v>380</v>
      </c>
      <c r="E39" s="6" t="s">
        <v>295</v>
      </c>
      <c r="F39" s="6" t="s">
        <v>296</v>
      </c>
      <c r="G39" s="6" t="s">
        <v>368</v>
      </c>
      <c r="H39" s="8" t="s">
        <v>79</v>
      </c>
      <c r="I39" s="8" t="s">
        <v>79</v>
      </c>
      <c r="J39" s="8" t="s">
        <v>79</v>
      </c>
      <c r="K39" s="6" t="s">
        <v>369</v>
      </c>
      <c r="L39" s="6" t="s">
        <v>228</v>
      </c>
      <c r="M39" s="6" t="s">
        <v>381</v>
      </c>
      <c r="N39" s="6" t="s">
        <v>382</v>
      </c>
      <c r="O39" s="6" t="s">
        <v>265</v>
      </c>
      <c r="P39" s="6" t="s">
        <v>265</v>
      </c>
      <c r="Q39" s="6" t="s">
        <v>120</v>
      </c>
      <c r="R39" s="6" t="s">
        <v>121</v>
      </c>
      <c r="S39" s="6">
        <v>46972.48</v>
      </c>
      <c r="T39" s="6">
        <v>15300</v>
      </c>
      <c r="U39" s="18" t="s">
        <v>79</v>
      </c>
      <c r="V39" s="19" t="s">
        <v>79</v>
      </c>
      <c r="W39" s="8" t="s">
        <v>79</v>
      </c>
    </row>
    <row r="40" ht="42" spans="1:23">
      <c r="A40" s="6" t="s">
        <v>383</v>
      </c>
      <c r="B40" s="6" t="s">
        <v>384</v>
      </c>
      <c r="C40" s="6" t="s">
        <v>385</v>
      </c>
      <c r="D40" s="9" t="s">
        <v>386</v>
      </c>
      <c r="E40" s="6" t="s">
        <v>295</v>
      </c>
      <c r="F40" s="6" t="s">
        <v>324</v>
      </c>
      <c r="G40" s="6" t="s">
        <v>387</v>
      </c>
      <c r="H40" s="8" t="s">
        <v>79</v>
      </c>
      <c r="I40" s="8" t="s">
        <v>79</v>
      </c>
      <c r="J40" s="8" t="s">
        <v>79</v>
      </c>
      <c r="K40" s="6" t="s">
        <v>388</v>
      </c>
      <c r="L40" s="6" t="s">
        <v>228</v>
      </c>
      <c r="M40" s="6" t="s">
        <v>327</v>
      </c>
      <c r="N40" s="10" t="s">
        <v>389</v>
      </c>
      <c r="O40" s="9" t="s">
        <v>280</v>
      </c>
      <c r="P40" s="10" t="s">
        <v>198</v>
      </c>
      <c r="Q40" s="6" t="s">
        <v>120</v>
      </c>
      <c r="R40" s="6" t="s">
        <v>121</v>
      </c>
      <c r="S40" s="6">
        <v>72500</v>
      </c>
      <c r="T40" s="6">
        <v>15300</v>
      </c>
      <c r="U40" s="18" t="s">
        <v>79</v>
      </c>
      <c r="V40" s="19" t="s">
        <v>79</v>
      </c>
      <c r="W40" s="8" t="s">
        <v>79</v>
      </c>
    </row>
    <row r="41" ht="33.75" spans="1:23">
      <c r="A41" s="6" t="s">
        <v>390</v>
      </c>
      <c r="B41" s="6" t="s">
        <v>391</v>
      </c>
      <c r="C41" s="6" t="s">
        <v>392</v>
      </c>
      <c r="D41" s="9" t="s">
        <v>393</v>
      </c>
      <c r="E41" s="6" t="s">
        <v>295</v>
      </c>
      <c r="F41" s="6" t="s">
        <v>296</v>
      </c>
      <c r="G41" s="6" t="s">
        <v>394</v>
      </c>
      <c r="H41" s="8" t="s">
        <v>79</v>
      </c>
      <c r="I41" s="8" t="s">
        <v>79</v>
      </c>
      <c r="J41" s="8" t="s">
        <v>79</v>
      </c>
      <c r="K41" s="6" t="s">
        <v>369</v>
      </c>
      <c r="L41" s="6" t="s">
        <v>228</v>
      </c>
      <c r="M41" s="6" t="s">
        <v>370</v>
      </c>
      <c r="N41" s="6" t="s">
        <v>395</v>
      </c>
      <c r="O41" s="6" t="s">
        <v>265</v>
      </c>
      <c r="P41" s="6" t="s">
        <v>265</v>
      </c>
      <c r="Q41" s="6" t="s">
        <v>120</v>
      </c>
      <c r="R41" s="6" t="s">
        <v>121</v>
      </c>
      <c r="S41" s="6">
        <v>33394.5</v>
      </c>
      <c r="T41" s="6">
        <v>10900</v>
      </c>
      <c r="U41" s="18" t="s">
        <v>79</v>
      </c>
      <c r="V41" s="19" t="s">
        <v>79</v>
      </c>
      <c r="W41" s="8" t="s">
        <v>79</v>
      </c>
    </row>
    <row r="42" ht="33.75" spans="1:23">
      <c r="A42" s="6" t="s">
        <v>396</v>
      </c>
      <c r="B42" s="6" t="s">
        <v>397</v>
      </c>
      <c r="C42" s="6" t="s">
        <v>398</v>
      </c>
      <c r="D42" s="9" t="s">
        <v>399</v>
      </c>
      <c r="E42" s="6" t="s">
        <v>295</v>
      </c>
      <c r="F42" s="6" t="s">
        <v>296</v>
      </c>
      <c r="G42" s="6" t="s">
        <v>368</v>
      </c>
      <c r="H42" s="8" t="s">
        <v>79</v>
      </c>
      <c r="I42" s="8" t="s">
        <v>79</v>
      </c>
      <c r="J42" s="8" t="s">
        <v>79</v>
      </c>
      <c r="K42" s="6" t="s">
        <v>369</v>
      </c>
      <c r="L42" s="6" t="s">
        <v>228</v>
      </c>
      <c r="M42" s="6" t="s">
        <v>370</v>
      </c>
      <c r="N42" s="6" t="s">
        <v>400</v>
      </c>
      <c r="O42" s="6" t="s">
        <v>265</v>
      </c>
      <c r="P42" s="6" t="s">
        <v>265</v>
      </c>
      <c r="Q42" s="6" t="s">
        <v>120</v>
      </c>
      <c r="R42" s="6" t="s">
        <v>121</v>
      </c>
      <c r="S42" s="6">
        <v>33394.5</v>
      </c>
      <c r="T42" s="6">
        <v>10900</v>
      </c>
      <c r="U42" s="18" t="s">
        <v>79</v>
      </c>
      <c r="V42" s="19" t="s">
        <v>79</v>
      </c>
      <c r="W42" s="8" t="s">
        <v>79</v>
      </c>
    </row>
    <row r="43" ht="33.75" spans="1:23">
      <c r="A43" s="6" t="s">
        <v>401</v>
      </c>
      <c r="B43" s="6" t="s">
        <v>402</v>
      </c>
      <c r="C43" s="6" t="s">
        <v>403</v>
      </c>
      <c r="D43" s="9" t="s">
        <v>404</v>
      </c>
      <c r="E43" s="6" t="s">
        <v>295</v>
      </c>
      <c r="F43" s="6" t="s">
        <v>296</v>
      </c>
      <c r="G43" s="6" t="s">
        <v>368</v>
      </c>
      <c r="H43" s="8" t="s">
        <v>79</v>
      </c>
      <c r="I43" s="8" t="s">
        <v>79</v>
      </c>
      <c r="J43" s="8" t="s">
        <v>79</v>
      </c>
      <c r="K43" s="6" t="s">
        <v>369</v>
      </c>
      <c r="L43" s="6" t="s">
        <v>228</v>
      </c>
      <c r="M43" s="6" t="s">
        <v>370</v>
      </c>
      <c r="N43" s="6" t="s">
        <v>405</v>
      </c>
      <c r="O43" s="6" t="s">
        <v>265</v>
      </c>
      <c r="P43" s="6" t="s">
        <v>265</v>
      </c>
      <c r="Q43" s="6" t="s">
        <v>120</v>
      </c>
      <c r="R43" s="6" t="s">
        <v>121</v>
      </c>
      <c r="S43" s="6">
        <v>33394.5</v>
      </c>
      <c r="T43" s="6">
        <v>10900</v>
      </c>
      <c r="U43" s="18" t="s">
        <v>79</v>
      </c>
      <c r="V43" s="19" t="s">
        <v>79</v>
      </c>
      <c r="W43" s="8" t="s">
        <v>79</v>
      </c>
    </row>
    <row r="44" ht="33.75" spans="1:23">
      <c r="A44" s="6" t="s">
        <v>406</v>
      </c>
      <c r="B44" s="6" t="s">
        <v>407</v>
      </c>
      <c r="C44" s="6" t="s">
        <v>408</v>
      </c>
      <c r="D44" s="9" t="s">
        <v>409</v>
      </c>
      <c r="E44" s="6" t="s">
        <v>295</v>
      </c>
      <c r="F44" s="6" t="s">
        <v>410</v>
      </c>
      <c r="G44" s="6" t="s">
        <v>411</v>
      </c>
      <c r="H44" s="8" t="s">
        <v>79</v>
      </c>
      <c r="I44" s="8" t="s">
        <v>79</v>
      </c>
      <c r="J44" s="8" t="s">
        <v>79</v>
      </c>
      <c r="K44" s="6" t="s">
        <v>362</v>
      </c>
      <c r="L44" s="6" t="s">
        <v>115</v>
      </c>
      <c r="M44" s="6" t="s">
        <v>412</v>
      </c>
      <c r="N44" s="33" t="s">
        <v>413</v>
      </c>
      <c r="O44" s="6" t="s">
        <v>414</v>
      </c>
      <c r="P44" s="6" t="s">
        <v>220</v>
      </c>
      <c r="Q44" s="6" t="s">
        <v>120</v>
      </c>
      <c r="R44" s="6" t="s">
        <v>121</v>
      </c>
      <c r="S44" s="6">
        <v>3300</v>
      </c>
      <c r="T44" s="6">
        <v>660</v>
      </c>
      <c r="U44" s="18" t="s">
        <v>79</v>
      </c>
      <c r="V44" s="19" t="s">
        <v>79</v>
      </c>
      <c r="W44" s="8" t="s">
        <v>79</v>
      </c>
    </row>
    <row r="45" ht="33.75" spans="1:23">
      <c r="A45" s="6" t="s">
        <v>415</v>
      </c>
      <c r="B45" s="6" t="s">
        <v>416</v>
      </c>
      <c r="C45" s="6" t="s">
        <v>417</v>
      </c>
      <c r="D45" s="9" t="s">
        <v>418</v>
      </c>
      <c r="E45" s="6" t="s">
        <v>295</v>
      </c>
      <c r="F45" s="6" t="s">
        <v>410</v>
      </c>
      <c r="G45" s="6" t="s">
        <v>419</v>
      </c>
      <c r="H45" s="8" t="s">
        <v>79</v>
      </c>
      <c r="I45" s="8" t="s">
        <v>79</v>
      </c>
      <c r="J45" s="8" t="s">
        <v>79</v>
      </c>
      <c r="K45" s="6" t="s">
        <v>420</v>
      </c>
      <c r="L45" s="6" t="s">
        <v>115</v>
      </c>
      <c r="M45" s="6" t="s">
        <v>412</v>
      </c>
      <c r="N45" s="33" t="s">
        <v>421</v>
      </c>
      <c r="O45" s="6" t="s">
        <v>414</v>
      </c>
      <c r="P45" s="6" t="s">
        <v>220</v>
      </c>
      <c r="Q45" s="6" t="s">
        <v>120</v>
      </c>
      <c r="R45" s="6" t="s">
        <v>121</v>
      </c>
      <c r="S45" s="6">
        <v>2400</v>
      </c>
      <c r="T45" s="6">
        <v>660</v>
      </c>
      <c r="U45" s="18" t="s">
        <v>79</v>
      </c>
      <c r="V45" s="19" t="s">
        <v>79</v>
      </c>
      <c r="W45" s="8" t="s">
        <v>79</v>
      </c>
    </row>
    <row r="46" ht="33.75" spans="1:23">
      <c r="A46" s="6" t="s">
        <v>422</v>
      </c>
      <c r="B46" s="32" t="s">
        <v>423</v>
      </c>
      <c r="C46" s="6" t="s">
        <v>424</v>
      </c>
      <c r="D46" s="9" t="s">
        <v>425</v>
      </c>
      <c r="E46" s="6" t="s">
        <v>295</v>
      </c>
      <c r="F46" s="6" t="s">
        <v>296</v>
      </c>
      <c r="G46" s="6" t="s">
        <v>426</v>
      </c>
      <c r="H46" s="8" t="s">
        <v>79</v>
      </c>
      <c r="I46" s="8" t="s">
        <v>79</v>
      </c>
      <c r="J46" s="8" t="s">
        <v>79</v>
      </c>
      <c r="K46" s="6" t="s">
        <v>427</v>
      </c>
      <c r="L46" s="6" t="s">
        <v>228</v>
      </c>
      <c r="M46" s="6" t="s">
        <v>229</v>
      </c>
      <c r="N46" s="6" t="s">
        <v>428</v>
      </c>
      <c r="O46" s="10" t="s">
        <v>231</v>
      </c>
      <c r="P46" s="10" t="s">
        <v>232</v>
      </c>
      <c r="Q46" s="6" t="s">
        <v>120</v>
      </c>
      <c r="R46" s="6" t="s">
        <v>121</v>
      </c>
      <c r="S46" s="6">
        <v>43000</v>
      </c>
      <c r="T46" s="6">
        <v>10900</v>
      </c>
      <c r="U46" s="18" t="s">
        <v>79</v>
      </c>
      <c r="V46" s="19" t="s">
        <v>79</v>
      </c>
      <c r="W46" s="8" t="s">
        <v>79</v>
      </c>
    </row>
    <row r="47" ht="33.75" spans="1:23">
      <c r="A47" s="6" t="s">
        <v>429</v>
      </c>
      <c r="B47" s="6" t="s">
        <v>430</v>
      </c>
      <c r="C47" s="6" t="s">
        <v>431</v>
      </c>
      <c r="D47" s="9" t="s">
        <v>432</v>
      </c>
      <c r="E47" s="6" t="s">
        <v>295</v>
      </c>
      <c r="F47" s="6" t="s">
        <v>296</v>
      </c>
      <c r="G47" s="6" t="s">
        <v>368</v>
      </c>
      <c r="H47" s="8" t="s">
        <v>79</v>
      </c>
      <c r="I47" s="8" t="s">
        <v>79</v>
      </c>
      <c r="J47" s="8" t="s">
        <v>79</v>
      </c>
      <c r="K47" s="6" t="s">
        <v>369</v>
      </c>
      <c r="L47" s="6" t="s">
        <v>228</v>
      </c>
      <c r="M47" s="6" t="s">
        <v>370</v>
      </c>
      <c r="N47" s="6" t="s">
        <v>433</v>
      </c>
      <c r="O47" s="6" t="s">
        <v>265</v>
      </c>
      <c r="P47" s="6" t="s">
        <v>265</v>
      </c>
      <c r="Q47" s="6" t="s">
        <v>120</v>
      </c>
      <c r="R47" s="6" t="s">
        <v>121</v>
      </c>
      <c r="S47" s="6">
        <v>33394.5</v>
      </c>
      <c r="T47" s="6">
        <v>10900</v>
      </c>
      <c r="U47" s="18" t="s">
        <v>79</v>
      </c>
      <c r="V47" s="19" t="s">
        <v>79</v>
      </c>
      <c r="W47" s="8" t="s">
        <v>79</v>
      </c>
    </row>
    <row r="48" ht="33.75" spans="1:23">
      <c r="A48" s="6" t="s">
        <v>434</v>
      </c>
      <c r="B48" s="6" t="s">
        <v>435</v>
      </c>
      <c r="C48" s="6" t="s">
        <v>436</v>
      </c>
      <c r="D48" s="9" t="s">
        <v>437</v>
      </c>
      <c r="E48" s="6" t="s">
        <v>295</v>
      </c>
      <c r="F48" s="6" t="s">
        <v>296</v>
      </c>
      <c r="G48" s="6" t="s">
        <v>368</v>
      </c>
      <c r="H48" s="8" t="s">
        <v>79</v>
      </c>
      <c r="I48" s="8" t="s">
        <v>79</v>
      </c>
      <c r="J48" s="8" t="s">
        <v>79</v>
      </c>
      <c r="K48" s="6" t="s">
        <v>369</v>
      </c>
      <c r="L48" s="6" t="s">
        <v>228</v>
      </c>
      <c r="M48" s="6" t="s">
        <v>370</v>
      </c>
      <c r="N48" s="6" t="s">
        <v>438</v>
      </c>
      <c r="O48" s="6" t="s">
        <v>265</v>
      </c>
      <c r="P48" s="6" t="s">
        <v>265</v>
      </c>
      <c r="Q48" s="6" t="s">
        <v>120</v>
      </c>
      <c r="R48" s="6" t="s">
        <v>121</v>
      </c>
      <c r="S48" s="6">
        <v>33394.5</v>
      </c>
      <c r="T48" s="6">
        <v>10900</v>
      </c>
      <c r="U48" s="18" t="s">
        <v>79</v>
      </c>
      <c r="V48" s="19" t="s">
        <v>79</v>
      </c>
      <c r="W48" s="8" t="s">
        <v>79</v>
      </c>
    </row>
    <row r="49" ht="42" spans="1:23">
      <c r="A49" s="6" t="s">
        <v>439</v>
      </c>
      <c r="B49" s="6" t="s">
        <v>440</v>
      </c>
      <c r="C49" s="6" t="s">
        <v>441</v>
      </c>
      <c r="D49" s="7" t="s">
        <v>442</v>
      </c>
      <c r="E49" s="6" t="s">
        <v>443</v>
      </c>
      <c r="F49" s="6" t="s">
        <v>444</v>
      </c>
      <c r="G49" s="6" t="s">
        <v>445</v>
      </c>
      <c r="H49" s="8" t="s">
        <v>79</v>
      </c>
      <c r="I49" s="8" t="s">
        <v>79</v>
      </c>
      <c r="J49" s="8" t="s">
        <v>79</v>
      </c>
      <c r="K49" s="6" t="s">
        <v>446</v>
      </c>
      <c r="L49" s="6" t="s">
        <v>115</v>
      </c>
      <c r="M49" s="6" t="s">
        <v>447</v>
      </c>
      <c r="N49" s="34" t="s">
        <v>448</v>
      </c>
      <c r="O49" s="6" t="s">
        <v>449</v>
      </c>
      <c r="P49" s="10" t="s">
        <v>450</v>
      </c>
      <c r="Q49" s="6" t="s">
        <v>120</v>
      </c>
      <c r="R49" s="6" t="s">
        <v>121</v>
      </c>
      <c r="S49" s="6">
        <v>3400</v>
      </c>
      <c r="T49" s="6">
        <v>660</v>
      </c>
      <c r="U49" s="18" t="s">
        <v>79</v>
      </c>
      <c r="V49" s="19" t="s">
        <v>79</v>
      </c>
      <c r="W49" s="8" t="s">
        <v>79</v>
      </c>
    </row>
    <row r="50" ht="42" spans="1:23">
      <c r="A50" s="6" t="s">
        <v>451</v>
      </c>
      <c r="B50" s="6" t="s">
        <v>452</v>
      </c>
      <c r="C50" s="6" t="s">
        <v>453</v>
      </c>
      <c r="D50" s="7" t="s">
        <v>454</v>
      </c>
      <c r="E50" s="6" t="s">
        <v>443</v>
      </c>
      <c r="F50" s="6" t="s">
        <v>455</v>
      </c>
      <c r="G50" s="6" t="s">
        <v>456</v>
      </c>
      <c r="H50" s="8" t="s">
        <v>79</v>
      </c>
      <c r="I50" s="8" t="s">
        <v>79</v>
      </c>
      <c r="J50" s="8" t="s">
        <v>79</v>
      </c>
      <c r="K50" s="6" t="s">
        <v>457</v>
      </c>
      <c r="L50" s="6" t="s">
        <v>115</v>
      </c>
      <c r="M50" s="6" t="s">
        <v>129</v>
      </c>
      <c r="N50" s="6" t="s">
        <v>458</v>
      </c>
      <c r="O50" s="10" t="s">
        <v>131</v>
      </c>
      <c r="P50" s="10" t="s">
        <v>119</v>
      </c>
      <c r="Q50" s="6" t="s">
        <v>120</v>
      </c>
      <c r="R50" s="6" t="s">
        <v>121</v>
      </c>
      <c r="S50" s="6">
        <v>4100</v>
      </c>
      <c r="T50" s="6">
        <v>800</v>
      </c>
      <c r="U50" s="18" t="s">
        <v>79</v>
      </c>
      <c r="V50" s="19" t="s">
        <v>79</v>
      </c>
      <c r="W50" s="8" t="s">
        <v>79</v>
      </c>
    </row>
    <row r="51" ht="42" spans="1:23">
      <c r="A51" s="6" t="s">
        <v>459</v>
      </c>
      <c r="B51" s="6" t="s">
        <v>460</v>
      </c>
      <c r="C51" s="6" t="s">
        <v>461</v>
      </c>
      <c r="D51" s="9" t="s">
        <v>462</v>
      </c>
      <c r="E51" s="6" t="s">
        <v>443</v>
      </c>
      <c r="F51" s="6" t="s">
        <v>463</v>
      </c>
      <c r="G51" s="6" t="s">
        <v>464</v>
      </c>
      <c r="H51" s="8" t="s">
        <v>79</v>
      </c>
      <c r="I51" s="8" t="s">
        <v>79</v>
      </c>
      <c r="J51" s="8" t="s">
        <v>79</v>
      </c>
      <c r="K51" s="6" t="s">
        <v>457</v>
      </c>
      <c r="L51" s="6" t="s">
        <v>115</v>
      </c>
      <c r="M51" s="6" t="s">
        <v>129</v>
      </c>
      <c r="N51" s="6" t="s">
        <v>465</v>
      </c>
      <c r="O51" s="10" t="s">
        <v>131</v>
      </c>
      <c r="P51" s="10" t="s">
        <v>119</v>
      </c>
      <c r="Q51" s="6" t="s">
        <v>120</v>
      </c>
      <c r="R51" s="6" t="s">
        <v>121</v>
      </c>
      <c r="S51" s="6">
        <v>4100</v>
      </c>
      <c r="T51" s="6">
        <v>800</v>
      </c>
      <c r="U51" s="18" t="s">
        <v>79</v>
      </c>
      <c r="V51" s="19" t="s">
        <v>79</v>
      </c>
      <c r="W51" s="8" t="s">
        <v>79</v>
      </c>
    </row>
    <row r="52" ht="42" spans="1:23">
      <c r="A52" s="6" t="s">
        <v>466</v>
      </c>
      <c r="B52" s="6" t="s">
        <v>467</v>
      </c>
      <c r="C52" s="6" t="s">
        <v>468</v>
      </c>
      <c r="D52" s="7" t="s">
        <v>469</v>
      </c>
      <c r="E52" s="6" t="s">
        <v>443</v>
      </c>
      <c r="F52" s="6" t="s">
        <v>470</v>
      </c>
      <c r="G52" s="6" t="s">
        <v>113</v>
      </c>
      <c r="H52" s="8" t="s">
        <v>79</v>
      </c>
      <c r="I52" s="8" t="s">
        <v>79</v>
      </c>
      <c r="J52" s="8" t="s">
        <v>79</v>
      </c>
      <c r="K52" s="6" t="s">
        <v>471</v>
      </c>
      <c r="L52" s="6" t="s">
        <v>115</v>
      </c>
      <c r="M52" s="6" t="s">
        <v>116</v>
      </c>
      <c r="N52" s="6" t="s">
        <v>472</v>
      </c>
      <c r="O52" s="6" t="s">
        <v>118</v>
      </c>
      <c r="P52" s="10" t="s">
        <v>186</v>
      </c>
      <c r="Q52" s="6" t="s">
        <v>120</v>
      </c>
      <c r="R52" s="6" t="s">
        <v>121</v>
      </c>
      <c r="S52" s="6">
        <v>4000</v>
      </c>
      <c r="T52" s="6">
        <v>800</v>
      </c>
      <c r="U52" s="18" t="s">
        <v>79</v>
      </c>
      <c r="V52" s="19" t="s">
        <v>79</v>
      </c>
      <c r="W52" s="8" t="s">
        <v>79</v>
      </c>
    </row>
    <row r="53" ht="42" spans="1:23">
      <c r="A53" s="6" t="s">
        <v>473</v>
      </c>
      <c r="B53" s="6" t="s">
        <v>474</v>
      </c>
      <c r="C53" s="6" t="s">
        <v>475</v>
      </c>
      <c r="D53" s="7" t="s">
        <v>476</v>
      </c>
      <c r="E53" s="6" t="s">
        <v>443</v>
      </c>
      <c r="F53" s="6" t="s">
        <v>477</v>
      </c>
      <c r="G53" s="6" t="s">
        <v>113</v>
      </c>
      <c r="H53" s="8" t="s">
        <v>79</v>
      </c>
      <c r="I53" s="8" t="s">
        <v>79</v>
      </c>
      <c r="J53" s="8" t="s">
        <v>79</v>
      </c>
      <c r="K53" s="6" t="s">
        <v>478</v>
      </c>
      <c r="L53" s="6" t="s">
        <v>115</v>
      </c>
      <c r="M53" s="6" t="s">
        <v>447</v>
      </c>
      <c r="N53" s="34" t="s">
        <v>479</v>
      </c>
      <c r="O53" s="6" t="s">
        <v>449</v>
      </c>
      <c r="P53" s="10" t="s">
        <v>450</v>
      </c>
      <c r="Q53" s="6" t="s">
        <v>120</v>
      </c>
      <c r="R53" s="6" t="s">
        <v>121</v>
      </c>
      <c r="S53" s="6">
        <v>3000</v>
      </c>
      <c r="T53" s="6">
        <v>660</v>
      </c>
      <c r="U53" s="18" t="s">
        <v>79</v>
      </c>
      <c r="V53" s="19" t="s">
        <v>79</v>
      </c>
      <c r="W53" s="8" t="s">
        <v>79</v>
      </c>
    </row>
    <row r="54" ht="42" spans="1:23">
      <c r="A54" s="6" t="s">
        <v>480</v>
      </c>
      <c r="B54" s="6" t="s">
        <v>481</v>
      </c>
      <c r="C54" s="6" t="s">
        <v>482</v>
      </c>
      <c r="D54" s="7" t="s">
        <v>483</v>
      </c>
      <c r="E54" s="10" t="s">
        <v>484</v>
      </c>
      <c r="F54" s="6" t="s">
        <v>485</v>
      </c>
      <c r="G54" s="6" t="s">
        <v>157</v>
      </c>
      <c r="H54" s="8" t="s">
        <v>79</v>
      </c>
      <c r="I54" s="8" t="s">
        <v>79</v>
      </c>
      <c r="J54" s="8" t="s">
        <v>79</v>
      </c>
      <c r="K54" s="6" t="s">
        <v>486</v>
      </c>
      <c r="L54" s="6" t="s">
        <v>115</v>
      </c>
      <c r="M54" s="6" t="s">
        <v>447</v>
      </c>
      <c r="N54" s="34" t="s">
        <v>487</v>
      </c>
      <c r="O54" s="6" t="s">
        <v>449</v>
      </c>
      <c r="P54" s="10" t="s">
        <v>450</v>
      </c>
      <c r="Q54" s="6" t="s">
        <v>120</v>
      </c>
      <c r="R54" s="6" t="s">
        <v>121</v>
      </c>
      <c r="S54" s="6">
        <v>3400</v>
      </c>
      <c r="T54" s="6">
        <v>660</v>
      </c>
      <c r="U54" s="18" t="s">
        <v>79</v>
      </c>
      <c r="V54" s="19" t="s">
        <v>79</v>
      </c>
      <c r="W54" s="8" t="s">
        <v>79</v>
      </c>
    </row>
    <row r="55" ht="33.75" spans="1:23">
      <c r="A55" s="6" t="s">
        <v>488</v>
      </c>
      <c r="B55" s="6" t="s">
        <v>489</v>
      </c>
      <c r="C55" s="6" t="s">
        <v>490</v>
      </c>
      <c r="D55" s="9" t="s">
        <v>491</v>
      </c>
      <c r="E55" s="10" t="s">
        <v>484</v>
      </c>
      <c r="F55" s="6" t="s">
        <v>485</v>
      </c>
      <c r="G55" s="6" t="s">
        <v>492</v>
      </c>
      <c r="H55" s="8" t="s">
        <v>79</v>
      </c>
      <c r="I55" s="8" t="s">
        <v>79</v>
      </c>
      <c r="J55" s="8" t="s">
        <v>79</v>
      </c>
      <c r="K55" s="6" t="s">
        <v>493</v>
      </c>
      <c r="L55" s="6" t="s">
        <v>115</v>
      </c>
      <c r="M55" s="6" t="s">
        <v>255</v>
      </c>
      <c r="N55" s="10" t="s">
        <v>494</v>
      </c>
      <c r="O55" s="6" t="s">
        <v>257</v>
      </c>
      <c r="P55" s="6" t="s">
        <v>220</v>
      </c>
      <c r="Q55" s="6" t="s">
        <v>120</v>
      </c>
      <c r="R55" s="6" t="s">
        <v>121</v>
      </c>
      <c r="S55" s="6">
        <v>3600</v>
      </c>
      <c r="T55" s="6">
        <v>800</v>
      </c>
      <c r="U55" s="18" t="s">
        <v>79</v>
      </c>
      <c r="V55" s="19" t="s">
        <v>79</v>
      </c>
      <c r="W55" s="8" t="s">
        <v>79</v>
      </c>
    </row>
    <row r="56" ht="33.75" spans="1:23">
      <c r="A56" s="6" t="s">
        <v>495</v>
      </c>
      <c r="B56" s="6" t="s">
        <v>496</v>
      </c>
      <c r="C56" s="6" t="s">
        <v>497</v>
      </c>
      <c r="D56" s="9" t="s">
        <v>498</v>
      </c>
      <c r="E56" s="10" t="s">
        <v>484</v>
      </c>
      <c r="F56" s="6" t="s">
        <v>485</v>
      </c>
      <c r="G56" s="6" t="s">
        <v>499</v>
      </c>
      <c r="H56" s="8" t="s">
        <v>79</v>
      </c>
      <c r="I56" s="8" t="s">
        <v>79</v>
      </c>
      <c r="J56" s="8" t="s">
        <v>79</v>
      </c>
      <c r="K56" s="6" t="s">
        <v>500</v>
      </c>
      <c r="L56" s="6" t="s">
        <v>115</v>
      </c>
      <c r="M56" s="6" t="s">
        <v>255</v>
      </c>
      <c r="N56" s="10" t="s">
        <v>501</v>
      </c>
      <c r="O56" s="6" t="s">
        <v>257</v>
      </c>
      <c r="P56" s="6" t="s">
        <v>220</v>
      </c>
      <c r="Q56" s="6" t="s">
        <v>120</v>
      </c>
      <c r="R56" s="6" t="s">
        <v>121</v>
      </c>
      <c r="S56" s="6">
        <v>3400</v>
      </c>
      <c r="T56" s="6">
        <v>800</v>
      </c>
      <c r="U56" s="18" t="s">
        <v>79</v>
      </c>
      <c r="V56" s="19" t="s">
        <v>79</v>
      </c>
      <c r="W56" s="8" t="s">
        <v>79</v>
      </c>
    </row>
    <row r="57" ht="33.75" spans="1:23">
      <c r="A57" s="6" t="s">
        <v>502</v>
      </c>
      <c r="B57" s="32" t="s">
        <v>503</v>
      </c>
      <c r="C57" s="6" t="s">
        <v>504</v>
      </c>
      <c r="D57" s="7" t="s">
        <v>505</v>
      </c>
      <c r="E57" s="6" t="s">
        <v>506</v>
      </c>
      <c r="F57" s="6" t="s">
        <v>507</v>
      </c>
      <c r="G57" s="6" t="s">
        <v>508</v>
      </c>
      <c r="H57" s="8" t="s">
        <v>79</v>
      </c>
      <c r="I57" s="8" t="s">
        <v>79</v>
      </c>
      <c r="J57" s="8" t="s">
        <v>79</v>
      </c>
      <c r="K57" s="6" t="s">
        <v>216</v>
      </c>
      <c r="L57" s="6" t="s">
        <v>115</v>
      </c>
      <c r="M57" s="6" t="s">
        <v>509</v>
      </c>
      <c r="N57" s="10" t="s">
        <v>510</v>
      </c>
      <c r="O57" s="6" t="s">
        <v>511</v>
      </c>
      <c r="P57" s="10" t="s">
        <v>512</v>
      </c>
      <c r="Q57" s="6" t="s">
        <v>120</v>
      </c>
      <c r="R57" s="6" t="s">
        <v>121</v>
      </c>
      <c r="S57" s="6">
        <v>3200</v>
      </c>
      <c r="T57" s="6">
        <v>800</v>
      </c>
      <c r="U57" s="18" t="s">
        <v>79</v>
      </c>
      <c r="V57" s="19" t="s">
        <v>79</v>
      </c>
      <c r="W57" s="8" t="s">
        <v>79</v>
      </c>
    </row>
    <row r="58" ht="39" spans="1:23">
      <c r="A58" s="6" t="s">
        <v>513</v>
      </c>
      <c r="B58" s="32" t="s">
        <v>514</v>
      </c>
      <c r="C58" s="6" t="s">
        <v>515</v>
      </c>
      <c r="D58" s="7" t="s">
        <v>516</v>
      </c>
      <c r="E58" s="6" t="s">
        <v>506</v>
      </c>
      <c r="F58" s="6" t="s">
        <v>517</v>
      </c>
      <c r="G58" s="6" t="s">
        <v>518</v>
      </c>
      <c r="H58" s="8" t="s">
        <v>79</v>
      </c>
      <c r="I58" s="8" t="s">
        <v>79</v>
      </c>
      <c r="J58" s="8" t="s">
        <v>79</v>
      </c>
      <c r="K58" s="6" t="s">
        <v>519</v>
      </c>
      <c r="L58" s="34" t="s">
        <v>520</v>
      </c>
      <c r="M58" s="6" t="s">
        <v>521</v>
      </c>
      <c r="N58" s="10" t="s">
        <v>522</v>
      </c>
      <c r="O58" s="6" t="s">
        <v>523</v>
      </c>
      <c r="P58" s="7" t="s">
        <v>524</v>
      </c>
      <c r="Q58" s="6" t="s">
        <v>120</v>
      </c>
      <c r="R58" s="6" t="s">
        <v>121</v>
      </c>
      <c r="S58" s="6">
        <v>33800</v>
      </c>
      <c r="T58" s="6">
        <v>7500</v>
      </c>
      <c r="U58" s="18" t="s">
        <v>79</v>
      </c>
      <c r="V58" s="19" t="s">
        <v>79</v>
      </c>
      <c r="W58" s="8" t="s">
        <v>79</v>
      </c>
    </row>
    <row r="59" ht="33.75" spans="1:23">
      <c r="A59" s="6" t="s">
        <v>525</v>
      </c>
      <c r="B59" s="6" t="s">
        <v>526</v>
      </c>
      <c r="C59" s="6" t="s">
        <v>527</v>
      </c>
      <c r="D59" s="9" t="s">
        <v>528</v>
      </c>
      <c r="E59" s="10" t="s">
        <v>529</v>
      </c>
      <c r="F59" s="6" t="s">
        <v>530</v>
      </c>
      <c r="G59" s="6" t="s">
        <v>464</v>
      </c>
      <c r="H59" s="8" t="s">
        <v>79</v>
      </c>
      <c r="I59" s="8" t="s">
        <v>79</v>
      </c>
      <c r="J59" s="8" t="s">
        <v>79</v>
      </c>
      <c r="K59" s="6" t="s">
        <v>531</v>
      </c>
      <c r="L59" s="6" t="s">
        <v>115</v>
      </c>
      <c r="M59" s="6" t="s">
        <v>316</v>
      </c>
      <c r="N59" s="10" t="s">
        <v>532</v>
      </c>
      <c r="O59" s="6" t="s">
        <v>318</v>
      </c>
      <c r="P59" s="10" t="s">
        <v>533</v>
      </c>
      <c r="Q59" s="6" t="s">
        <v>120</v>
      </c>
      <c r="R59" s="6" t="s">
        <v>121</v>
      </c>
      <c r="S59" s="6">
        <v>3400</v>
      </c>
      <c r="T59" s="6">
        <v>660</v>
      </c>
      <c r="U59" s="18" t="s">
        <v>79</v>
      </c>
      <c r="V59" s="19" t="s">
        <v>79</v>
      </c>
      <c r="W59" s="8" t="s">
        <v>79</v>
      </c>
    </row>
    <row r="60" ht="33.75" spans="1:23">
      <c r="A60" s="6" t="s">
        <v>534</v>
      </c>
      <c r="B60" s="6" t="s">
        <v>535</v>
      </c>
      <c r="C60" s="6" t="s">
        <v>536</v>
      </c>
      <c r="D60" s="7" t="s">
        <v>537</v>
      </c>
      <c r="E60" s="10" t="s">
        <v>529</v>
      </c>
      <c r="F60" s="6" t="s">
        <v>530</v>
      </c>
      <c r="G60" s="6" t="s">
        <v>538</v>
      </c>
      <c r="H60" s="8" t="s">
        <v>79</v>
      </c>
      <c r="I60" s="8" t="s">
        <v>79</v>
      </c>
      <c r="J60" s="8" t="s">
        <v>79</v>
      </c>
      <c r="K60" s="6" t="s">
        <v>531</v>
      </c>
      <c r="L60" s="6" t="s">
        <v>115</v>
      </c>
      <c r="M60" s="6" t="s">
        <v>316</v>
      </c>
      <c r="N60" s="10" t="s">
        <v>539</v>
      </c>
      <c r="O60" s="6" t="s">
        <v>318</v>
      </c>
      <c r="P60" s="10" t="s">
        <v>533</v>
      </c>
      <c r="Q60" s="6" t="s">
        <v>120</v>
      </c>
      <c r="R60" s="6" t="s">
        <v>121</v>
      </c>
      <c r="S60" s="6">
        <v>3400</v>
      </c>
      <c r="T60" s="6">
        <v>660</v>
      </c>
      <c r="U60" s="18" t="s">
        <v>79</v>
      </c>
      <c r="V60" s="19" t="s">
        <v>79</v>
      </c>
      <c r="W60" s="8" t="s">
        <v>79</v>
      </c>
    </row>
    <row r="61" ht="42" spans="1:23">
      <c r="A61" s="6" t="s">
        <v>540</v>
      </c>
      <c r="B61" s="6" t="s">
        <v>541</v>
      </c>
      <c r="C61" s="6" t="s">
        <v>542</v>
      </c>
      <c r="D61" s="7" t="s">
        <v>543</v>
      </c>
      <c r="E61" s="10" t="s">
        <v>529</v>
      </c>
      <c r="F61" s="6" t="s">
        <v>530</v>
      </c>
      <c r="G61" s="6" t="s">
        <v>544</v>
      </c>
      <c r="H61" s="8" t="s">
        <v>79</v>
      </c>
      <c r="I61" s="8" t="s">
        <v>79</v>
      </c>
      <c r="J61" s="8" t="s">
        <v>79</v>
      </c>
      <c r="K61" s="6" t="s">
        <v>241</v>
      </c>
      <c r="L61" s="6" t="s">
        <v>228</v>
      </c>
      <c r="M61" s="6" t="s">
        <v>327</v>
      </c>
      <c r="N61" s="10" t="s">
        <v>545</v>
      </c>
      <c r="O61" s="9" t="s">
        <v>280</v>
      </c>
      <c r="P61" s="10" t="s">
        <v>198</v>
      </c>
      <c r="Q61" s="6" t="s">
        <v>120</v>
      </c>
      <c r="R61" s="6" t="s">
        <v>121</v>
      </c>
      <c r="S61" s="6">
        <v>72200</v>
      </c>
      <c r="T61" s="6">
        <v>15300</v>
      </c>
      <c r="U61" s="18" t="s">
        <v>79</v>
      </c>
      <c r="V61" s="19" t="s">
        <v>79</v>
      </c>
      <c r="W61" s="8" t="s">
        <v>79</v>
      </c>
    </row>
    <row r="62" ht="42" spans="1:23">
      <c r="A62" s="6" t="s">
        <v>546</v>
      </c>
      <c r="B62" s="6" t="s">
        <v>547</v>
      </c>
      <c r="C62" s="6" t="s">
        <v>548</v>
      </c>
      <c r="D62" s="7" t="s">
        <v>549</v>
      </c>
      <c r="E62" s="10" t="s">
        <v>529</v>
      </c>
      <c r="F62" s="6" t="s">
        <v>550</v>
      </c>
      <c r="G62" s="6" t="s">
        <v>551</v>
      </c>
      <c r="H62" s="8" t="s">
        <v>79</v>
      </c>
      <c r="I62" s="8" t="s">
        <v>79</v>
      </c>
      <c r="J62" s="8" t="s">
        <v>79</v>
      </c>
      <c r="K62" s="6" t="s">
        <v>128</v>
      </c>
      <c r="L62" s="6" t="s">
        <v>115</v>
      </c>
      <c r="M62" s="6" t="s">
        <v>116</v>
      </c>
      <c r="N62" s="6" t="s">
        <v>552</v>
      </c>
      <c r="O62" s="6" t="s">
        <v>118</v>
      </c>
      <c r="P62" s="10" t="s">
        <v>186</v>
      </c>
      <c r="Q62" s="6" t="s">
        <v>120</v>
      </c>
      <c r="R62" s="6" t="s">
        <v>121</v>
      </c>
      <c r="S62" s="6">
        <v>4000</v>
      </c>
      <c r="T62" s="6">
        <v>800</v>
      </c>
      <c r="U62" s="18" t="s">
        <v>79</v>
      </c>
      <c r="V62" s="19" t="s">
        <v>79</v>
      </c>
      <c r="W62" s="8" t="s">
        <v>79</v>
      </c>
    </row>
    <row r="63" ht="42" spans="1:23">
      <c r="A63" s="6" t="s">
        <v>553</v>
      </c>
      <c r="B63" s="6" t="s">
        <v>554</v>
      </c>
      <c r="C63" s="6" t="s">
        <v>555</v>
      </c>
      <c r="D63" s="7" t="s">
        <v>556</v>
      </c>
      <c r="E63" s="10" t="s">
        <v>529</v>
      </c>
      <c r="F63" s="6" t="s">
        <v>530</v>
      </c>
      <c r="G63" s="6" t="s">
        <v>113</v>
      </c>
      <c r="H63" s="8" t="s">
        <v>79</v>
      </c>
      <c r="I63" s="8" t="s">
        <v>79</v>
      </c>
      <c r="J63" s="8" t="s">
        <v>79</v>
      </c>
      <c r="K63" s="6" t="s">
        <v>457</v>
      </c>
      <c r="L63" s="6" t="s">
        <v>115</v>
      </c>
      <c r="M63" s="6" t="s">
        <v>129</v>
      </c>
      <c r="N63" s="6" t="s">
        <v>557</v>
      </c>
      <c r="O63" s="10" t="s">
        <v>131</v>
      </c>
      <c r="P63" s="10" t="s">
        <v>119</v>
      </c>
      <c r="Q63" s="6" t="s">
        <v>120</v>
      </c>
      <c r="R63" s="6" t="s">
        <v>121</v>
      </c>
      <c r="S63" s="6">
        <v>4100</v>
      </c>
      <c r="T63" s="6">
        <v>800</v>
      </c>
      <c r="U63" s="18" t="s">
        <v>79</v>
      </c>
      <c r="V63" s="19" t="s">
        <v>79</v>
      </c>
      <c r="W63" s="8" t="s">
        <v>79</v>
      </c>
    </row>
    <row r="64" ht="42.75" spans="1:23">
      <c r="A64" s="6" t="s">
        <v>558</v>
      </c>
      <c r="B64" s="6" t="s">
        <v>559</v>
      </c>
      <c r="C64" s="6" t="s">
        <v>560</v>
      </c>
      <c r="D64" s="7" t="s">
        <v>561</v>
      </c>
      <c r="E64" s="10" t="s">
        <v>529</v>
      </c>
      <c r="F64" s="6" t="s">
        <v>530</v>
      </c>
      <c r="G64" s="6" t="s">
        <v>562</v>
      </c>
      <c r="H64" s="8" t="s">
        <v>79</v>
      </c>
      <c r="I64" s="8" t="s">
        <v>79</v>
      </c>
      <c r="J64" s="8" t="s">
        <v>79</v>
      </c>
      <c r="K64" s="6" t="s">
        <v>563</v>
      </c>
      <c r="L64" s="6" t="s">
        <v>115</v>
      </c>
      <c r="M64" s="6" t="s">
        <v>564</v>
      </c>
      <c r="N64" s="6" t="s">
        <v>565</v>
      </c>
      <c r="O64" s="6" t="s">
        <v>118</v>
      </c>
      <c r="P64" s="10" t="s">
        <v>186</v>
      </c>
      <c r="Q64" s="6" t="s">
        <v>120</v>
      </c>
      <c r="R64" s="6" t="s">
        <v>121</v>
      </c>
      <c r="S64" s="6">
        <v>4000</v>
      </c>
      <c r="T64" s="6">
        <v>800</v>
      </c>
      <c r="U64" s="18" t="s">
        <v>79</v>
      </c>
      <c r="V64" s="19" t="s">
        <v>79</v>
      </c>
      <c r="W64" s="8" t="s">
        <v>79</v>
      </c>
    </row>
    <row r="65" ht="18.75" spans="1:23">
      <c r="A65" s="11" t="s">
        <v>566</v>
      </c>
      <c r="B65" s="11"/>
      <c r="C65" s="11" t="s">
        <v>79</v>
      </c>
      <c r="D65" s="11" t="s">
        <v>79</v>
      </c>
      <c r="E65" s="11" t="s">
        <v>79</v>
      </c>
      <c r="F65" s="11" t="s">
        <v>79</v>
      </c>
      <c r="G65" s="11" t="s">
        <v>79</v>
      </c>
      <c r="H65" s="11" t="s">
        <v>79</v>
      </c>
      <c r="I65" s="11" t="s">
        <v>79</v>
      </c>
      <c r="J65" s="11" t="s">
        <v>79</v>
      </c>
      <c r="K65" s="11" t="s">
        <v>79</v>
      </c>
      <c r="L65" s="11" t="s">
        <v>79</v>
      </c>
      <c r="M65" s="11" t="s">
        <v>79</v>
      </c>
      <c r="N65" s="11" t="s">
        <v>79</v>
      </c>
      <c r="O65" s="11" t="s">
        <v>79</v>
      </c>
      <c r="P65" s="11" t="s">
        <v>79</v>
      </c>
      <c r="Q65" s="16" t="s">
        <v>567</v>
      </c>
      <c r="R65" s="16" t="s">
        <v>568</v>
      </c>
      <c r="S65" s="20">
        <v>1033553.98</v>
      </c>
      <c r="T65" s="16">
        <v>258350</v>
      </c>
      <c r="U65" s="21" t="s">
        <v>569</v>
      </c>
      <c r="V65" s="21" t="s">
        <v>569</v>
      </c>
      <c r="W65" s="21"/>
    </row>
    <row r="66" ht="15.75" spans="1:23">
      <c r="A66" s="12" t="s">
        <v>570</v>
      </c>
      <c r="B66" s="12"/>
      <c r="C66" s="12" t="s">
        <v>79</v>
      </c>
      <c r="D66" s="12" t="s">
        <v>79</v>
      </c>
      <c r="E66" s="12" t="s">
        <v>79</v>
      </c>
      <c r="F66" s="12" t="s">
        <v>79</v>
      </c>
      <c r="G66" s="12" t="s">
        <v>79</v>
      </c>
      <c r="H66" s="12" t="s">
        <v>79</v>
      </c>
      <c r="I66" s="12" t="s">
        <v>79</v>
      </c>
      <c r="J66" s="12" t="s">
        <v>79</v>
      </c>
      <c r="K66" s="12" t="s">
        <v>79</v>
      </c>
      <c r="L66" s="12" t="s">
        <v>79</v>
      </c>
      <c r="M66" s="12" t="s">
        <v>79</v>
      </c>
      <c r="N66" s="12" t="s">
        <v>79</v>
      </c>
      <c r="O66" s="12" t="s">
        <v>79</v>
      </c>
      <c r="P66" s="12" t="s">
        <v>79</v>
      </c>
      <c r="Q66" s="12" t="s">
        <v>79</v>
      </c>
      <c r="R66" s="12" t="s">
        <v>79</v>
      </c>
      <c r="S66" s="12" t="s">
        <v>79</v>
      </c>
      <c r="T66" s="12" t="s">
        <v>79</v>
      </c>
      <c r="U66" s="12" t="s">
        <v>79</v>
      </c>
      <c r="V66" s="12" t="s">
        <v>79</v>
      </c>
      <c r="W66" s="12" t="s">
        <v>79</v>
      </c>
    </row>
    <row r="67" ht="16.5" spans="1:23">
      <c r="A67" s="13" t="s">
        <v>571</v>
      </c>
      <c r="B67" s="13"/>
      <c r="C67" s="13" t="s">
        <v>79</v>
      </c>
      <c r="D67" s="13" t="s">
        <v>79</v>
      </c>
      <c r="E67" s="13" t="s">
        <v>79</v>
      </c>
      <c r="F67" s="13" t="s">
        <v>79</v>
      </c>
      <c r="G67" s="13" t="s">
        <v>79</v>
      </c>
      <c r="H67" s="13" t="s">
        <v>79</v>
      </c>
      <c r="I67" s="13" t="s">
        <v>79</v>
      </c>
      <c r="J67" s="13" t="s">
        <v>79</v>
      </c>
      <c r="K67" s="13" t="s">
        <v>79</v>
      </c>
      <c r="L67" s="13" t="s">
        <v>79</v>
      </c>
      <c r="M67" s="13" t="s">
        <v>79</v>
      </c>
      <c r="N67" s="13" t="s">
        <v>79</v>
      </c>
      <c r="O67" s="13" t="s">
        <v>79</v>
      </c>
      <c r="P67" s="13" t="s">
        <v>79</v>
      </c>
      <c r="Q67" s="13" t="s">
        <v>79</v>
      </c>
      <c r="R67" s="13" t="s">
        <v>79</v>
      </c>
      <c r="S67" s="13" t="s">
        <v>79</v>
      </c>
      <c r="T67" s="13" t="s">
        <v>79</v>
      </c>
      <c r="U67" s="13" t="s">
        <v>79</v>
      </c>
      <c r="V67" s="13" t="s">
        <v>79</v>
      </c>
      <c r="W67" s="13" t="s">
        <v>79</v>
      </c>
    </row>
  </sheetData>
  <mergeCells count="11">
    <mergeCell ref="A1:W1"/>
    <mergeCell ref="A2:D2"/>
    <mergeCell ref="E2:J2"/>
    <mergeCell ref="K2:L2"/>
    <mergeCell ref="M2:P2"/>
    <mergeCell ref="Q2:W2"/>
    <mergeCell ref="U3:V3"/>
    <mergeCell ref="A65:P65"/>
    <mergeCell ref="V65:W65"/>
    <mergeCell ref="A66:W66"/>
    <mergeCell ref="A67:W6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17" sqref="L17"/>
    </sheetView>
  </sheetViews>
  <sheetFormatPr defaultColWidth="9" defaultRowHeight="13.5"/>
  <sheetData>
    <row r="1" ht="34" customHeight="1" spans="1:13">
      <c r="A1" s="22" t="s">
        <v>572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ht="14.25" spans="1:13">
      <c r="A2" s="24" t="s">
        <v>1</v>
      </c>
      <c r="B2" s="25" t="s">
        <v>573</v>
      </c>
      <c r="C2" s="25"/>
      <c r="D2" s="25"/>
      <c r="E2" s="25" t="s">
        <v>574</v>
      </c>
      <c r="F2" s="25"/>
      <c r="G2" s="25"/>
      <c r="H2" s="25"/>
      <c r="I2" s="25"/>
      <c r="J2" s="25"/>
      <c r="K2" s="25"/>
      <c r="L2" s="25" t="s">
        <v>575</v>
      </c>
      <c r="M2" s="25"/>
    </row>
    <row r="3" ht="42.75" spans="1:13">
      <c r="A3" s="26"/>
      <c r="B3" s="27" t="s">
        <v>576</v>
      </c>
      <c r="C3" s="27" t="s">
        <v>577</v>
      </c>
      <c r="D3" s="27" t="s">
        <v>578</v>
      </c>
      <c r="E3" s="27" t="s">
        <v>54</v>
      </c>
      <c r="F3" s="27" t="s">
        <v>579</v>
      </c>
      <c r="G3" s="27" t="s">
        <v>580</v>
      </c>
      <c r="H3" s="27" t="s">
        <v>581</v>
      </c>
      <c r="I3" s="27" t="s">
        <v>582</v>
      </c>
      <c r="J3" s="27" t="s">
        <v>583</v>
      </c>
      <c r="K3" s="27" t="s">
        <v>584</v>
      </c>
      <c r="L3" s="29" t="s">
        <v>585</v>
      </c>
      <c r="M3" s="29" t="s">
        <v>586</v>
      </c>
    </row>
    <row r="4" ht="57" spans="1:13">
      <c r="A4" s="28" t="s">
        <v>587</v>
      </c>
      <c r="B4" s="28" t="s">
        <v>64</v>
      </c>
      <c r="C4" s="28" t="s">
        <v>588</v>
      </c>
      <c r="D4" s="28" t="s">
        <v>589</v>
      </c>
      <c r="E4" s="28" t="s">
        <v>590</v>
      </c>
      <c r="F4" s="28" t="s">
        <v>591</v>
      </c>
      <c r="G4" s="28" t="s">
        <v>590</v>
      </c>
      <c r="H4" s="28" t="s">
        <v>592</v>
      </c>
      <c r="I4" s="28" t="s">
        <v>593</v>
      </c>
      <c r="J4" s="28" t="s">
        <v>587</v>
      </c>
      <c r="K4" s="28" t="s">
        <v>594</v>
      </c>
      <c r="L4" s="28" t="s">
        <v>595</v>
      </c>
      <c r="M4" s="28" t="s">
        <v>595</v>
      </c>
    </row>
    <row r="5" ht="42.75" spans="1:13">
      <c r="A5" s="28" t="s">
        <v>596</v>
      </c>
      <c r="B5" s="28" t="s">
        <v>65</v>
      </c>
      <c r="C5" s="28" t="s">
        <v>597</v>
      </c>
      <c r="D5" s="28" t="s">
        <v>598</v>
      </c>
      <c r="E5" s="28" t="s">
        <v>590</v>
      </c>
      <c r="F5" s="28" t="s">
        <v>599</v>
      </c>
      <c r="G5" s="28" t="s">
        <v>590</v>
      </c>
      <c r="H5" s="28" t="s">
        <v>600</v>
      </c>
      <c r="I5" s="28" t="s">
        <v>601</v>
      </c>
      <c r="J5" s="28" t="s">
        <v>587</v>
      </c>
      <c r="K5" s="28" t="s">
        <v>602</v>
      </c>
      <c r="L5" s="28" t="s">
        <v>595</v>
      </c>
      <c r="M5" s="28" t="s">
        <v>595</v>
      </c>
    </row>
    <row r="6" ht="42.75" spans="1:13">
      <c r="A6" s="28" t="s">
        <v>603</v>
      </c>
      <c r="B6" s="28" t="s">
        <v>65</v>
      </c>
      <c r="C6" s="28" t="s">
        <v>604</v>
      </c>
      <c r="D6" s="28" t="s">
        <v>605</v>
      </c>
      <c r="E6" s="28" t="s">
        <v>590</v>
      </c>
      <c r="F6" s="28" t="s">
        <v>606</v>
      </c>
      <c r="G6" s="28" t="s">
        <v>590</v>
      </c>
      <c r="H6" s="28" t="s">
        <v>607</v>
      </c>
      <c r="I6" s="28" t="s">
        <v>606</v>
      </c>
      <c r="J6" s="28" t="s">
        <v>587</v>
      </c>
      <c r="K6" s="28" t="s">
        <v>608</v>
      </c>
      <c r="L6" s="28" t="s">
        <v>609</v>
      </c>
      <c r="M6" s="28" t="s">
        <v>609</v>
      </c>
    </row>
    <row r="7" ht="42.75" spans="1:13">
      <c r="A7" s="28" t="s">
        <v>610</v>
      </c>
      <c r="B7" s="28" t="s">
        <v>65</v>
      </c>
      <c r="C7" s="28" t="s">
        <v>611</v>
      </c>
      <c r="D7" s="28" t="s">
        <v>612</v>
      </c>
      <c r="E7" s="28" t="s">
        <v>590</v>
      </c>
      <c r="F7" s="28" t="s">
        <v>599</v>
      </c>
      <c r="G7" s="28" t="s">
        <v>590</v>
      </c>
      <c r="H7" s="28" t="s">
        <v>600</v>
      </c>
      <c r="I7" s="28" t="s">
        <v>601</v>
      </c>
      <c r="J7" s="28" t="s">
        <v>587</v>
      </c>
      <c r="K7" s="28" t="s">
        <v>613</v>
      </c>
      <c r="L7" s="28" t="s">
        <v>595</v>
      </c>
      <c r="M7" s="28" t="s">
        <v>595</v>
      </c>
    </row>
    <row r="8" ht="42.75" spans="1:13">
      <c r="A8" s="28" t="s">
        <v>614</v>
      </c>
      <c r="B8" s="28" t="s">
        <v>65</v>
      </c>
      <c r="C8" s="28" t="s">
        <v>615</v>
      </c>
      <c r="D8" s="28" t="s">
        <v>616</v>
      </c>
      <c r="E8" s="28" t="s">
        <v>590</v>
      </c>
      <c r="F8" s="28" t="s">
        <v>606</v>
      </c>
      <c r="G8" s="28" t="s">
        <v>590</v>
      </c>
      <c r="H8" s="28" t="s">
        <v>607</v>
      </c>
      <c r="I8" s="28" t="s">
        <v>606</v>
      </c>
      <c r="J8" s="28" t="s">
        <v>587</v>
      </c>
      <c r="K8" s="28" t="s">
        <v>608</v>
      </c>
      <c r="L8" s="28" t="s">
        <v>609</v>
      </c>
      <c r="M8" s="28" t="s">
        <v>609</v>
      </c>
    </row>
    <row r="9" ht="57" spans="1:14">
      <c r="A9" s="28" t="s">
        <v>617</v>
      </c>
      <c r="B9" s="28" t="s">
        <v>66</v>
      </c>
      <c r="C9" s="28" t="s">
        <v>618</v>
      </c>
      <c r="D9" s="28" t="s">
        <v>619</v>
      </c>
      <c r="E9" s="28" t="s">
        <v>620</v>
      </c>
      <c r="F9" s="28" t="s">
        <v>621</v>
      </c>
      <c r="G9" s="28" t="s">
        <v>620</v>
      </c>
      <c r="H9" s="28" t="s">
        <v>622</v>
      </c>
      <c r="I9" s="28" t="s">
        <v>623</v>
      </c>
      <c r="J9" s="28">
        <v>0</v>
      </c>
      <c r="K9" s="28" t="s">
        <v>624</v>
      </c>
      <c r="L9" s="28">
        <v>0</v>
      </c>
      <c r="M9" s="28" t="s">
        <v>625</v>
      </c>
      <c r="N9" t="s">
        <v>626</v>
      </c>
    </row>
    <row r="10" ht="42.75" spans="1:13">
      <c r="A10" s="28" t="s">
        <v>627</v>
      </c>
      <c r="B10" s="28" t="s">
        <v>72</v>
      </c>
      <c r="C10" s="28" t="s">
        <v>628</v>
      </c>
      <c r="D10" s="28" t="s">
        <v>629</v>
      </c>
      <c r="E10" s="28" t="s">
        <v>590</v>
      </c>
      <c r="F10" s="28" t="s">
        <v>630</v>
      </c>
      <c r="G10" s="28" t="s">
        <v>590</v>
      </c>
      <c r="H10" s="28" t="s">
        <v>631</v>
      </c>
      <c r="I10" s="28" t="s">
        <v>632</v>
      </c>
      <c r="J10" s="28" t="s">
        <v>587</v>
      </c>
      <c r="K10" s="28" t="s">
        <v>633</v>
      </c>
      <c r="L10" s="28" t="s">
        <v>595</v>
      </c>
      <c r="M10" s="28" t="s">
        <v>595</v>
      </c>
    </row>
    <row r="11" ht="14.25" spans="1:13">
      <c r="A11" s="28" t="s">
        <v>634</v>
      </c>
      <c r="B11" s="28"/>
      <c r="C11" s="28"/>
      <c r="D11" s="28"/>
      <c r="E11" s="28"/>
      <c r="F11" s="28"/>
      <c r="G11" s="28"/>
      <c r="H11" s="28"/>
      <c r="I11" s="28"/>
      <c r="J11" s="28">
        <v>6</v>
      </c>
      <c r="K11">
        <v>26110</v>
      </c>
      <c r="L11" s="28"/>
      <c r="M11" s="28">
        <v>5920</v>
      </c>
    </row>
    <row r="12" spans="11:13">
      <c r="K12">
        <f>K4+K5+K6+K7+K8+K10</f>
        <v>26110</v>
      </c>
      <c r="M12">
        <f>M4+M5+M6+M7+M8+M10</f>
        <v>5920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9"/>
  <sheetViews>
    <sheetView topLeftCell="B3" workbookViewId="0">
      <selection activeCell="S11" sqref="S11:T11"/>
    </sheetView>
  </sheetViews>
  <sheetFormatPr defaultColWidth="9" defaultRowHeight="13.5"/>
  <sheetData>
    <row r="1" ht="24" spans="1:23">
      <c r="A1" s="1" t="s">
        <v>78</v>
      </c>
      <c r="B1" s="1"/>
      <c r="C1" s="1" t="s">
        <v>79</v>
      </c>
      <c r="D1" s="1" t="s">
        <v>79</v>
      </c>
      <c r="E1" s="1" t="s">
        <v>79</v>
      </c>
      <c r="F1" s="1" t="s">
        <v>79</v>
      </c>
      <c r="G1" s="1" t="s">
        <v>79</v>
      </c>
      <c r="H1" s="1" t="s">
        <v>79</v>
      </c>
      <c r="I1" s="1" t="s">
        <v>79</v>
      </c>
      <c r="J1" s="1" t="s">
        <v>79</v>
      </c>
      <c r="K1" s="1" t="s">
        <v>79</v>
      </c>
      <c r="L1" s="1" t="s">
        <v>79</v>
      </c>
      <c r="M1" s="1" t="s">
        <v>79</v>
      </c>
      <c r="N1" s="1" t="s">
        <v>79</v>
      </c>
      <c r="O1" s="1" t="s">
        <v>79</v>
      </c>
      <c r="P1" s="1" t="s">
        <v>79</v>
      </c>
      <c r="Q1" s="1" t="s">
        <v>79</v>
      </c>
      <c r="R1" s="1" t="s">
        <v>79</v>
      </c>
      <c r="S1" s="1" t="s">
        <v>79</v>
      </c>
      <c r="T1" s="1" t="s">
        <v>79</v>
      </c>
      <c r="U1" s="1" t="s">
        <v>79</v>
      </c>
      <c r="V1" s="1" t="s">
        <v>79</v>
      </c>
      <c r="W1" s="1" t="s">
        <v>79</v>
      </c>
    </row>
    <row r="2" ht="16.5" spans="1:23">
      <c r="A2" s="2" t="s">
        <v>80</v>
      </c>
      <c r="B2" s="2"/>
      <c r="C2" s="2" t="s">
        <v>79</v>
      </c>
      <c r="D2" s="2" t="s">
        <v>79</v>
      </c>
      <c r="E2" s="3" t="s">
        <v>81</v>
      </c>
      <c r="F2" s="3"/>
      <c r="G2" s="3" t="s">
        <v>79</v>
      </c>
      <c r="H2" s="3" t="s">
        <v>79</v>
      </c>
      <c r="I2" s="3" t="s">
        <v>79</v>
      </c>
      <c r="J2" s="3" t="s">
        <v>79</v>
      </c>
      <c r="K2" s="15" t="s">
        <v>82</v>
      </c>
      <c r="L2" s="15"/>
      <c r="M2" s="16" t="s">
        <v>635</v>
      </c>
      <c r="N2" s="16"/>
      <c r="O2" s="16" t="s">
        <v>79</v>
      </c>
      <c r="P2" s="16" t="s">
        <v>79</v>
      </c>
      <c r="Q2" s="17" t="s">
        <v>84</v>
      </c>
      <c r="R2" s="17"/>
      <c r="S2" s="17" t="s">
        <v>79</v>
      </c>
      <c r="T2" s="17" t="s">
        <v>79</v>
      </c>
      <c r="U2" s="17" t="s">
        <v>79</v>
      </c>
      <c r="V2" s="17" t="s">
        <v>79</v>
      </c>
      <c r="W2" s="17" t="s">
        <v>79</v>
      </c>
    </row>
    <row r="3" ht="32.25" spans="1:23">
      <c r="A3" s="4" t="s">
        <v>85</v>
      </c>
      <c r="B3" s="4" t="s">
        <v>86</v>
      </c>
      <c r="C3" s="5" t="s">
        <v>87</v>
      </c>
      <c r="D3" s="4" t="s">
        <v>88</v>
      </c>
      <c r="E3" s="4" t="s">
        <v>89</v>
      </c>
      <c r="F3" s="4" t="s">
        <v>90</v>
      </c>
      <c r="G3" s="4" t="s">
        <v>91</v>
      </c>
      <c r="H3" s="4" t="s">
        <v>92</v>
      </c>
      <c r="I3" s="4" t="s">
        <v>93</v>
      </c>
      <c r="J3" s="4" t="s">
        <v>94</v>
      </c>
      <c r="K3" s="4" t="s">
        <v>95</v>
      </c>
      <c r="L3" s="4" t="s">
        <v>96</v>
      </c>
      <c r="M3" s="4" t="s">
        <v>97</v>
      </c>
      <c r="N3" s="4" t="s">
        <v>98</v>
      </c>
      <c r="O3" s="4" t="s">
        <v>99</v>
      </c>
      <c r="P3" s="4" t="s">
        <v>100</v>
      </c>
      <c r="Q3" s="5" t="s">
        <v>101</v>
      </c>
      <c r="R3" s="5" t="s">
        <v>102</v>
      </c>
      <c r="S3" s="5" t="s">
        <v>103</v>
      </c>
      <c r="T3" s="4" t="s">
        <v>104</v>
      </c>
      <c r="U3" s="4" t="s">
        <v>105</v>
      </c>
      <c r="V3" s="4"/>
      <c r="W3" s="4" t="s">
        <v>106</v>
      </c>
    </row>
    <row r="4" ht="22.5" spans="1:26">
      <c r="A4" s="6" t="s">
        <v>636</v>
      </c>
      <c r="B4" s="6" t="s">
        <v>637</v>
      </c>
      <c r="C4" s="6" t="s">
        <v>638</v>
      </c>
      <c r="D4" s="7" t="s">
        <v>639</v>
      </c>
      <c r="E4" s="6" t="s">
        <v>111</v>
      </c>
      <c r="F4" s="6" t="s">
        <v>640</v>
      </c>
      <c r="G4" s="6" t="s">
        <v>641</v>
      </c>
      <c r="H4" s="8" t="s">
        <v>79</v>
      </c>
      <c r="I4" s="8" t="s">
        <v>79</v>
      </c>
      <c r="J4" s="8" t="s">
        <v>79</v>
      </c>
      <c r="K4" s="6" t="s">
        <v>642</v>
      </c>
      <c r="L4" s="6" t="s">
        <v>194</v>
      </c>
      <c r="M4" s="6" t="s">
        <v>643</v>
      </c>
      <c r="N4" s="6" t="s">
        <v>644</v>
      </c>
      <c r="O4" s="6" t="s">
        <v>342</v>
      </c>
      <c r="P4" s="10" t="s">
        <v>343</v>
      </c>
      <c r="Q4" s="6" t="s">
        <v>120</v>
      </c>
      <c r="R4" s="6" t="s">
        <v>121</v>
      </c>
      <c r="S4" s="6">
        <v>4800</v>
      </c>
      <c r="T4" s="6">
        <v>930</v>
      </c>
      <c r="U4" s="18" t="s">
        <v>79</v>
      </c>
      <c r="V4" s="19" t="s">
        <v>79</v>
      </c>
      <c r="W4" s="8" t="s">
        <v>79</v>
      </c>
      <c r="Y4">
        <v>4800</v>
      </c>
      <c r="Z4">
        <v>930</v>
      </c>
    </row>
    <row r="5" ht="31.5" spans="1:26">
      <c r="A5" s="6" t="s">
        <v>645</v>
      </c>
      <c r="B5" s="6" t="s">
        <v>637</v>
      </c>
      <c r="C5" s="6" t="s">
        <v>638</v>
      </c>
      <c r="D5" s="7" t="s">
        <v>646</v>
      </c>
      <c r="E5" s="6" t="s">
        <v>111</v>
      </c>
      <c r="F5" s="6" t="s">
        <v>640</v>
      </c>
      <c r="G5" s="6" t="s">
        <v>647</v>
      </c>
      <c r="H5" s="8" t="s">
        <v>79</v>
      </c>
      <c r="I5" s="8" t="s">
        <v>79</v>
      </c>
      <c r="J5" s="8" t="s">
        <v>79</v>
      </c>
      <c r="K5" s="6" t="s">
        <v>642</v>
      </c>
      <c r="L5" s="6" t="s">
        <v>228</v>
      </c>
      <c r="M5" s="6" t="s">
        <v>648</v>
      </c>
      <c r="N5" s="10" t="s">
        <v>649</v>
      </c>
      <c r="O5" s="6" t="s">
        <v>650</v>
      </c>
      <c r="P5" s="10" t="s">
        <v>343</v>
      </c>
      <c r="Q5" s="6" t="s">
        <v>120</v>
      </c>
      <c r="R5" s="6" t="s">
        <v>121</v>
      </c>
      <c r="S5" s="6">
        <v>56000</v>
      </c>
      <c r="T5" s="6">
        <v>14977</v>
      </c>
      <c r="U5" s="18" t="s">
        <v>79</v>
      </c>
      <c r="V5" s="19" t="s">
        <v>79</v>
      </c>
      <c r="W5" s="8" t="s">
        <v>79</v>
      </c>
      <c r="Y5">
        <v>56000</v>
      </c>
      <c r="Z5">
        <v>14977</v>
      </c>
    </row>
    <row r="6" ht="31.5" spans="1:26">
      <c r="A6" s="6" t="s">
        <v>651</v>
      </c>
      <c r="B6" s="6" t="s">
        <v>652</v>
      </c>
      <c r="C6" s="6" t="s">
        <v>653</v>
      </c>
      <c r="D6" s="7" t="s">
        <v>654</v>
      </c>
      <c r="E6" s="6" t="s">
        <v>111</v>
      </c>
      <c r="F6" s="6" t="s">
        <v>137</v>
      </c>
      <c r="G6" s="6" t="s">
        <v>499</v>
      </c>
      <c r="H6" s="8" t="s">
        <v>79</v>
      </c>
      <c r="I6" s="8" t="s">
        <v>79</v>
      </c>
      <c r="J6" s="8" t="s">
        <v>79</v>
      </c>
      <c r="K6" s="6" t="s">
        <v>655</v>
      </c>
      <c r="L6" s="6" t="s">
        <v>228</v>
      </c>
      <c r="M6" s="6" t="s">
        <v>648</v>
      </c>
      <c r="N6" s="10" t="s">
        <v>656</v>
      </c>
      <c r="O6" s="6" t="s">
        <v>650</v>
      </c>
      <c r="P6" s="10" t="s">
        <v>343</v>
      </c>
      <c r="Q6" s="6" t="s">
        <v>120</v>
      </c>
      <c r="R6" s="6" t="s">
        <v>121</v>
      </c>
      <c r="S6" s="6">
        <v>56000</v>
      </c>
      <c r="T6" s="6">
        <v>14977</v>
      </c>
      <c r="U6" s="18" t="s">
        <v>79</v>
      </c>
      <c r="V6" s="19" t="s">
        <v>79</v>
      </c>
      <c r="W6" s="8" t="s">
        <v>79</v>
      </c>
      <c r="Y6">
        <v>56000</v>
      </c>
      <c r="Z6">
        <v>14977</v>
      </c>
    </row>
    <row r="7" ht="22.5" spans="1:26">
      <c r="A7" s="6" t="s">
        <v>657</v>
      </c>
      <c r="B7" s="6" t="s">
        <v>652</v>
      </c>
      <c r="C7" s="6" t="s">
        <v>653</v>
      </c>
      <c r="D7" s="7" t="s">
        <v>658</v>
      </c>
      <c r="E7" s="6" t="s">
        <v>111</v>
      </c>
      <c r="F7" s="6" t="s">
        <v>137</v>
      </c>
      <c r="G7" s="6" t="s">
        <v>499</v>
      </c>
      <c r="H7" s="8" t="s">
        <v>79</v>
      </c>
      <c r="I7" s="8" t="s">
        <v>79</v>
      </c>
      <c r="J7" s="8" t="s">
        <v>79</v>
      </c>
      <c r="K7" s="6" t="s">
        <v>659</v>
      </c>
      <c r="L7" s="6" t="s">
        <v>194</v>
      </c>
      <c r="M7" s="6" t="s">
        <v>643</v>
      </c>
      <c r="N7" s="6" t="s">
        <v>660</v>
      </c>
      <c r="O7" s="6" t="s">
        <v>342</v>
      </c>
      <c r="P7" s="10" t="s">
        <v>343</v>
      </c>
      <c r="Q7" s="6" t="s">
        <v>120</v>
      </c>
      <c r="R7" s="6" t="s">
        <v>121</v>
      </c>
      <c r="S7" s="6">
        <v>4600</v>
      </c>
      <c r="T7" s="6">
        <v>930</v>
      </c>
      <c r="U7" s="18" t="s">
        <v>79</v>
      </c>
      <c r="V7" s="19" t="s">
        <v>79</v>
      </c>
      <c r="W7" s="8" t="s">
        <v>79</v>
      </c>
      <c r="Y7">
        <v>4600</v>
      </c>
      <c r="Z7">
        <v>930</v>
      </c>
    </row>
    <row r="8" ht="33.75" spans="1:26">
      <c r="A8" s="6" t="s">
        <v>661</v>
      </c>
      <c r="B8" s="6" t="s">
        <v>662</v>
      </c>
      <c r="C8" s="6" t="s">
        <v>663</v>
      </c>
      <c r="D8" s="7" t="s">
        <v>664</v>
      </c>
      <c r="E8" s="6" t="s">
        <v>111</v>
      </c>
      <c r="F8" s="6" t="s">
        <v>640</v>
      </c>
      <c r="G8" s="6" t="s">
        <v>518</v>
      </c>
      <c r="H8" s="8" t="s">
        <v>79</v>
      </c>
      <c r="I8" s="8" t="s">
        <v>79</v>
      </c>
      <c r="J8" s="8" t="s">
        <v>79</v>
      </c>
      <c r="K8" s="6" t="s">
        <v>665</v>
      </c>
      <c r="L8" s="6" t="s">
        <v>666</v>
      </c>
      <c r="M8" s="6" t="s">
        <v>116</v>
      </c>
      <c r="N8" s="6" t="s">
        <v>667</v>
      </c>
      <c r="O8" s="6" t="s">
        <v>118</v>
      </c>
      <c r="P8" s="10" t="s">
        <v>186</v>
      </c>
      <c r="Q8" s="6" t="s">
        <v>120</v>
      </c>
      <c r="R8" s="6" t="s">
        <v>121</v>
      </c>
      <c r="S8" s="6">
        <v>4000</v>
      </c>
      <c r="T8" s="6">
        <v>800</v>
      </c>
      <c r="U8" s="18" t="s">
        <v>79</v>
      </c>
      <c r="V8" s="19" t="s">
        <v>79</v>
      </c>
      <c r="W8" s="8" t="s">
        <v>79</v>
      </c>
      <c r="Y8">
        <v>4000</v>
      </c>
      <c r="Z8">
        <v>800</v>
      </c>
    </row>
    <row r="9" ht="31.5" spans="1:26">
      <c r="A9" s="6" t="s">
        <v>668</v>
      </c>
      <c r="B9" s="6" t="s">
        <v>669</v>
      </c>
      <c r="C9" s="6" t="s">
        <v>670</v>
      </c>
      <c r="D9" s="7" t="s">
        <v>671</v>
      </c>
      <c r="E9" s="6" t="s">
        <v>111</v>
      </c>
      <c r="F9" s="6" t="s">
        <v>112</v>
      </c>
      <c r="G9" s="6" t="s">
        <v>518</v>
      </c>
      <c r="H9" s="8" t="s">
        <v>79</v>
      </c>
      <c r="I9" s="8" t="s">
        <v>79</v>
      </c>
      <c r="J9" s="8" t="s">
        <v>79</v>
      </c>
      <c r="K9" s="6" t="s">
        <v>672</v>
      </c>
      <c r="L9" s="6" t="s">
        <v>666</v>
      </c>
      <c r="M9" s="6" t="s">
        <v>255</v>
      </c>
      <c r="N9" s="10" t="s">
        <v>673</v>
      </c>
      <c r="O9" s="6" t="s">
        <v>257</v>
      </c>
      <c r="P9" s="6" t="s">
        <v>220</v>
      </c>
      <c r="Q9" s="6" t="s">
        <v>120</v>
      </c>
      <c r="R9" s="6" t="s">
        <v>121</v>
      </c>
      <c r="S9" s="6">
        <v>4500</v>
      </c>
      <c r="T9" s="6">
        <v>800</v>
      </c>
      <c r="U9" s="18" t="s">
        <v>79</v>
      </c>
      <c r="V9" s="19" t="s">
        <v>79</v>
      </c>
      <c r="W9" s="8" t="s">
        <v>79</v>
      </c>
      <c r="Y9">
        <v>4500</v>
      </c>
      <c r="Z9">
        <v>800</v>
      </c>
    </row>
    <row r="10" ht="31.5" spans="1:26">
      <c r="A10" s="6" t="s">
        <v>674</v>
      </c>
      <c r="B10" s="6" t="s">
        <v>675</v>
      </c>
      <c r="C10" s="6" t="s">
        <v>676</v>
      </c>
      <c r="D10" s="7" t="s">
        <v>677</v>
      </c>
      <c r="E10" s="6" t="s">
        <v>111</v>
      </c>
      <c r="F10" s="6" t="s">
        <v>112</v>
      </c>
      <c r="G10" s="6" t="s">
        <v>120</v>
      </c>
      <c r="H10" s="8" t="s">
        <v>79</v>
      </c>
      <c r="I10" s="8" t="s">
        <v>79</v>
      </c>
      <c r="J10" s="8" t="s">
        <v>79</v>
      </c>
      <c r="K10" s="6" t="s">
        <v>678</v>
      </c>
      <c r="L10" s="6" t="s">
        <v>679</v>
      </c>
      <c r="M10" s="6" t="s">
        <v>680</v>
      </c>
      <c r="N10" s="6" t="s">
        <v>681</v>
      </c>
      <c r="O10" s="6" t="s">
        <v>197</v>
      </c>
      <c r="P10" s="10" t="s">
        <v>198</v>
      </c>
      <c r="Q10" s="6" t="s">
        <v>120</v>
      </c>
      <c r="R10" s="6" t="s">
        <v>121</v>
      </c>
      <c r="S10" s="6">
        <v>6800</v>
      </c>
      <c r="T10" s="6">
        <v>1800</v>
      </c>
      <c r="U10" s="18" t="s">
        <v>79</v>
      </c>
      <c r="V10" s="19" t="s">
        <v>79</v>
      </c>
      <c r="W10" s="8" t="s">
        <v>79</v>
      </c>
      <c r="Y10">
        <v>6800</v>
      </c>
      <c r="Z10">
        <v>1800</v>
      </c>
    </row>
    <row r="11" ht="24.75" spans="1:26">
      <c r="A11" s="6" t="s">
        <v>682</v>
      </c>
      <c r="B11" s="6" t="s">
        <v>683</v>
      </c>
      <c r="C11" s="6" t="s">
        <v>684</v>
      </c>
      <c r="D11" s="9" t="s">
        <v>685</v>
      </c>
      <c r="E11" s="6" t="s">
        <v>203</v>
      </c>
      <c r="F11" s="6" t="s">
        <v>252</v>
      </c>
      <c r="G11" s="6" t="s">
        <v>686</v>
      </c>
      <c r="H11" s="8" t="s">
        <v>79</v>
      </c>
      <c r="I11" s="8" t="s">
        <v>79</v>
      </c>
      <c r="J11" s="8" t="s">
        <v>79</v>
      </c>
      <c r="K11" s="6" t="s">
        <v>687</v>
      </c>
      <c r="L11" s="6" t="s">
        <v>688</v>
      </c>
      <c r="M11" s="6" t="s">
        <v>689</v>
      </c>
      <c r="N11" s="6" t="s">
        <v>690</v>
      </c>
      <c r="O11" s="6" t="s">
        <v>691</v>
      </c>
      <c r="P11" s="10" t="s">
        <v>692</v>
      </c>
      <c r="Q11" s="6" t="s">
        <v>120</v>
      </c>
      <c r="R11" s="6" t="s">
        <v>121</v>
      </c>
      <c r="S11" s="6">
        <v>8600</v>
      </c>
      <c r="T11" s="6">
        <v>1248</v>
      </c>
      <c r="U11" s="18" t="s">
        <v>79</v>
      </c>
      <c r="V11" s="19" t="s">
        <v>79</v>
      </c>
      <c r="W11" s="8" t="s">
        <v>79</v>
      </c>
      <c r="Y11">
        <f>SUM(Y4:Y10)</f>
        <v>136700</v>
      </c>
      <c r="Z11">
        <f>SUM(Z4:Z10)</f>
        <v>35214</v>
      </c>
    </row>
    <row r="12" ht="22.5" spans="1:23">
      <c r="A12" s="6" t="s">
        <v>693</v>
      </c>
      <c r="B12" s="6" t="s">
        <v>694</v>
      </c>
      <c r="C12" s="6" t="s">
        <v>695</v>
      </c>
      <c r="D12" s="7" t="s">
        <v>696</v>
      </c>
      <c r="E12" s="6" t="s">
        <v>203</v>
      </c>
      <c r="F12" s="6" t="s">
        <v>697</v>
      </c>
      <c r="G12" s="6" t="s">
        <v>698</v>
      </c>
      <c r="H12" s="8" t="s">
        <v>79</v>
      </c>
      <c r="I12" s="8" t="s">
        <v>79</v>
      </c>
      <c r="J12" s="8" t="s">
        <v>79</v>
      </c>
      <c r="K12" s="6" t="s">
        <v>699</v>
      </c>
      <c r="L12" s="6" t="s">
        <v>194</v>
      </c>
      <c r="M12" s="6" t="s">
        <v>700</v>
      </c>
      <c r="N12" s="6" t="s">
        <v>701</v>
      </c>
      <c r="O12" s="6" t="s">
        <v>342</v>
      </c>
      <c r="P12" s="10" t="s">
        <v>343</v>
      </c>
      <c r="Q12" s="6" t="s">
        <v>120</v>
      </c>
      <c r="R12" s="6" t="s">
        <v>121</v>
      </c>
      <c r="S12" s="6">
        <v>4900</v>
      </c>
      <c r="T12" s="6">
        <v>930</v>
      </c>
      <c r="U12" s="18" t="s">
        <v>79</v>
      </c>
      <c r="V12" s="19" t="s">
        <v>79</v>
      </c>
      <c r="W12" s="8" t="s">
        <v>79</v>
      </c>
    </row>
    <row r="13" ht="31.5" spans="1:26">
      <c r="A13" s="6" t="s">
        <v>702</v>
      </c>
      <c r="B13" s="10" t="s">
        <v>703</v>
      </c>
      <c r="C13" s="6" t="s">
        <v>704</v>
      </c>
      <c r="D13" s="7" t="s">
        <v>705</v>
      </c>
      <c r="E13" s="6" t="s">
        <v>203</v>
      </c>
      <c r="F13" s="6" t="s">
        <v>706</v>
      </c>
      <c r="G13" s="6" t="s">
        <v>499</v>
      </c>
      <c r="H13" s="8" t="s">
        <v>79</v>
      </c>
      <c r="I13" s="8" t="s">
        <v>79</v>
      </c>
      <c r="J13" s="8" t="s">
        <v>79</v>
      </c>
      <c r="K13" s="6" t="s">
        <v>707</v>
      </c>
      <c r="L13" s="6" t="s">
        <v>194</v>
      </c>
      <c r="M13" s="6" t="s">
        <v>708</v>
      </c>
      <c r="N13" s="6" t="s">
        <v>709</v>
      </c>
      <c r="O13" s="6" t="s">
        <v>710</v>
      </c>
      <c r="P13" s="10" t="s">
        <v>711</v>
      </c>
      <c r="Q13" s="6" t="s">
        <v>120</v>
      </c>
      <c r="R13" s="6" t="s">
        <v>121</v>
      </c>
      <c r="S13" s="6">
        <v>8800</v>
      </c>
      <c r="T13" s="6">
        <v>1800</v>
      </c>
      <c r="U13" s="18" t="s">
        <v>79</v>
      </c>
      <c r="V13" s="19" t="s">
        <v>79</v>
      </c>
      <c r="W13" s="8" t="s">
        <v>79</v>
      </c>
      <c r="Y13">
        <v>4900</v>
      </c>
      <c r="Z13">
        <v>930</v>
      </c>
    </row>
    <row r="14" ht="31.5" spans="1:26">
      <c r="A14" s="6" t="s">
        <v>712</v>
      </c>
      <c r="B14" s="6" t="s">
        <v>713</v>
      </c>
      <c r="C14" s="6" t="s">
        <v>714</v>
      </c>
      <c r="D14" s="7" t="s">
        <v>715</v>
      </c>
      <c r="E14" s="6" t="s">
        <v>203</v>
      </c>
      <c r="F14" s="6" t="s">
        <v>225</v>
      </c>
      <c r="G14" s="6" t="s">
        <v>716</v>
      </c>
      <c r="H14" s="8" t="s">
        <v>79</v>
      </c>
      <c r="I14" s="8" t="s">
        <v>79</v>
      </c>
      <c r="J14" s="8" t="s">
        <v>79</v>
      </c>
      <c r="K14" s="6" t="s">
        <v>717</v>
      </c>
      <c r="L14" s="6" t="s">
        <v>194</v>
      </c>
      <c r="M14" s="6" t="s">
        <v>235</v>
      </c>
      <c r="N14" s="6" t="s">
        <v>718</v>
      </c>
      <c r="O14" s="6" t="s">
        <v>197</v>
      </c>
      <c r="P14" s="10" t="s">
        <v>198</v>
      </c>
      <c r="Q14" s="6" t="s">
        <v>120</v>
      </c>
      <c r="R14" s="6" t="s">
        <v>121</v>
      </c>
      <c r="S14" s="6">
        <v>3500</v>
      </c>
      <c r="T14" s="6">
        <v>930</v>
      </c>
      <c r="U14" s="18" t="s">
        <v>79</v>
      </c>
      <c r="V14" s="19" t="s">
        <v>79</v>
      </c>
      <c r="W14" s="8" t="s">
        <v>79</v>
      </c>
      <c r="Y14">
        <v>8800</v>
      </c>
      <c r="Z14">
        <v>1800</v>
      </c>
    </row>
    <row r="15" ht="27" spans="1:26">
      <c r="A15" s="6" t="s">
        <v>719</v>
      </c>
      <c r="B15" s="6" t="s">
        <v>720</v>
      </c>
      <c r="C15" s="6" t="s">
        <v>721</v>
      </c>
      <c r="D15" s="7" t="s">
        <v>722</v>
      </c>
      <c r="E15" s="6" t="s">
        <v>203</v>
      </c>
      <c r="F15" s="6" t="s">
        <v>697</v>
      </c>
      <c r="G15" s="6" t="s">
        <v>723</v>
      </c>
      <c r="H15" s="8" t="s">
        <v>79</v>
      </c>
      <c r="I15" s="8" t="s">
        <v>79</v>
      </c>
      <c r="J15" s="8" t="s">
        <v>79</v>
      </c>
      <c r="K15" s="6" t="s">
        <v>369</v>
      </c>
      <c r="L15" s="6" t="s">
        <v>228</v>
      </c>
      <c r="M15" s="6" t="s">
        <v>724</v>
      </c>
      <c r="N15" s="6" t="s">
        <v>725</v>
      </c>
      <c r="O15" s="6" t="s">
        <v>726</v>
      </c>
      <c r="P15" s="7" t="s">
        <v>727</v>
      </c>
      <c r="Q15" s="6" t="s">
        <v>120</v>
      </c>
      <c r="R15" s="6" t="s">
        <v>121</v>
      </c>
      <c r="S15" s="6">
        <v>74280</v>
      </c>
      <c r="T15" s="6">
        <v>14977</v>
      </c>
      <c r="U15" s="18" t="s">
        <v>79</v>
      </c>
      <c r="V15" s="19" t="s">
        <v>79</v>
      </c>
      <c r="W15" s="8" t="s">
        <v>79</v>
      </c>
      <c r="Y15">
        <v>3500</v>
      </c>
      <c r="Z15">
        <v>930</v>
      </c>
    </row>
    <row r="16" ht="31.5" spans="1:26">
      <c r="A16" s="6" t="s">
        <v>728</v>
      </c>
      <c r="B16" s="6" t="s">
        <v>729</v>
      </c>
      <c r="C16" s="6" t="s">
        <v>730</v>
      </c>
      <c r="D16" s="7" t="s">
        <v>731</v>
      </c>
      <c r="E16" s="6" t="s">
        <v>203</v>
      </c>
      <c r="F16" s="6" t="s">
        <v>252</v>
      </c>
      <c r="G16" s="6" t="s">
        <v>732</v>
      </c>
      <c r="H16" s="8" t="s">
        <v>79</v>
      </c>
      <c r="I16" s="8" t="s">
        <v>79</v>
      </c>
      <c r="J16" s="8" t="s">
        <v>79</v>
      </c>
      <c r="K16" s="6" t="s">
        <v>733</v>
      </c>
      <c r="L16" s="6" t="s">
        <v>228</v>
      </c>
      <c r="M16" s="6" t="s">
        <v>648</v>
      </c>
      <c r="N16" s="10" t="s">
        <v>734</v>
      </c>
      <c r="O16" s="6" t="s">
        <v>650</v>
      </c>
      <c r="P16" s="10" t="s">
        <v>343</v>
      </c>
      <c r="Q16" s="6" t="s">
        <v>120</v>
      </c>
      <c r="R16" s="6" t="s">
        <v>121</v>
      </c>
      <c r="S16" s="6">
        <v>56800</v>
      </c>
      <c r="T16" s="6">
        <v>14977</v>
      </c>
      <c r="U16" s="18" t="s">
        <v>79</v>
      </c>
      <c r="V16" s="19" t="s">
        <v>79</v>
      </c>
      <c r="W16" s="8" t="s">
        <v>79</v>
      </c>
      <c r="Y16">
        <v>74280</v>
      </c>
      <c r="Z16">
        <v>14977</v>
      </c>
    </row>
    <row r="17" ht="31.5" spans="1:26">
      <c r="A17" s="6" t="s">
        <v>735</v>
      </c>
      <c r="B17" s="6" t="s">
        <v>736</v>
      </c>
      <c r="C17" s="6" t="s">
        <v>737</v>
      </c>
      <c r="D17" s="7" t="s">
        <v>738</v>
      </c>
      <c r="E17" s="6" t="s">
        <v>203</v>
      </c>
      <c r="F17" s="6" t="s">
        <v>739</v>
      </c>
      <c r="G17" s="6" t="s">
        <v>285</v>
      </c>
      <c r="H17" s="8" t="s">
        <v>79</v>
      </c>
      <c r="I17" s="8" t="s">
        <v>79</v>
      </c>
      <c r="J17" s="8" t="s">
        <v>79</v>
      </c>
      <c r="K17" s="6" t="s">
        <v>740</v>
      </c>
      <c r="L17" s="6" t="s">
        <v>666</v>
      </c>
      <c r="M17" s="6" t="s">
        <v>255</v>
      </c>
      <c r="N17" s="10" t="s">
        <v>741</v>
      </c>
      <c r="O17" s="6" t="s">
        <v>257</v>
      </c>
      <c r="P17" s="6" t="s">
        <v>220</v>
      </c>
      <c r="Q17" s="6" t="s">
        <v>120</v>
      </c>
      <c r="R17" s="6" t="s">
        <v>121</v>
      </c>
      <c r="S17" s="6">
        <v>4000</v>
      </c>
      <c r="T17" s="6">
        <v>800</v>
      </c>
      <c r="U17" s="18" t="s">
        <v>79</v>
      </c>
      <c r="V17" s="19" t="s">
        <v>79</v>
      </c>
      <c r="W17" s="8" t="s">
        <v>79</v>
      </c>
      <c r="Y17">
        <v>56800</v>
      </c>
      <c r="Z17">
        <v>14977</v>
      </c>
    </row>
    <row r="18" ht="27" spans="1:26">
      <c r="A18" s="6" t="s">
        <v>742</v>
      </c>
      <c r="B18" s="6" t="s">
        <v>720</v>
      </c>
      <c r="C18" s="6" t="s">
        <v>721</v>
      </c>
      <c r="D18" s="7" t="s">
        <v>722</v>
      </c>
      <c r="E18" s="6" t="s">
        <v>203</v>
      </c>
      <c r="F18" s="6" t="s">
        <v>697</v>
      </c>
      <c r="G18" s="6" t="s">
        <v>518</v>
      </c>
      <c r="H18" s="8" t="s">
        <v>79</v>
      </c>
      <c r="I18" s="8" t="s">
        <v>79</v>
      </c>
      <c r="J18" s="8" t="s">
        <v>79</v>
      </c>
      <c r="K18" s="6" t="s">
        <v>743</v>
      </c>
      <c r="L18" s="6" t="s">
        <v>194</v>
      </c>
      <c r="M18" s="6" t="s">
        <v>744</v>
      </c>
      <c r="N18" s="6" t="s">
        <v>745</v>
      </c>
      <c r="O18" s="6" t="s">
        <v>746</v>
      </c>
      <c r="P18" s="7" t="s">
        <v>727</v>
      </c>
      <c r="Q18" s="6" t="s">
        <v>120</v>
      </c>
      <c r="R18" s="6" t="s">
        <v>121</v>
      </c>
      <c r="S18" s="6">
        <v>6100</v>
      </c>
      <c r="T18" s="6">
        <v>930</v>
      </c>
      <c r="U18" s="18" t="s">
        <v>79</v>
      </c>
      <c r="V18" s="19" t="s">
        <v>79</v>
      </c>
      <c r="W18" s="8" t="s">
        <v>79</v>
      </c>
      <c r="Y18">
        <v>4000</v>
      </c>
      <c r="Z18">
        <v>800</v>
      </c>
    </row>
    <row r="19" ht="33.75" spans="1:26">
      <c r="A19" s="6" t="s">
        <v>747</v>
      </c>
      <c r="B19" s="6" t="s">
        <v>713</v>
      </c>
      <c r="C19" s="6" t="s">
        <v>714</v>
      </c>
      <c r="D19" s="7" t="s">
        <v>715</v>
      </c>
      <c r="E19" s="6" t="s">
        <v>203</v>
      </c>
      <c r="F19" s="6" t="s">
        <v>225</v>
      </c>
      <c r="G19" s="6" t="s">
        <v>464</v>
      </c>
      <c r="H19" s="8" t="s">
        <v>79</v>
      </c>
      <c r="I19" s="8" t="s">
        <v>79</v>
      </c>
      <c r="J19" s="8" t="s">
        <v>79</v>
      </c>
      <c r="K19" s="6" t="s">
        <v>748</v>
      </c>
      <c r="L19" s="6" t="s">
        <v>228</v>
      </c>
      <c r="M19" s="6" t="s">
        <v>229</v>
      </c>
      <c r="N19" s="6" t="s">
        <v>749</v>
      </c>
      <c r="O19" s="10" t="s">
        <v>231</v>
      </c>
      <c r="P19" s="10" t="s">
        <v>232</v>
      </c>
      <c r="Q19" s="6" t="s">
        <v>120</v>
      </c>
      <c r="R19" s="6" t="s">
        <v>121</v>
      </c>
      <c r="S19" s="6">
        <v>43800</v>
      </c>
      <c r="T19" s="6">
        <v>10900</v>
      </c>
      <c r="U19" s="18" t="s">
        <v>79</v>
      </c>
      <c r="V19" s="19" t="s">
        <v>79</v>
      </c>
      <c r="W19" s="8" t="s">
        <v>79</v>
      </c>
      <c r="Y19">
        <v>6100</v>
      </c>
      <c r="Z19">
        <v>930</v>
      </c>
    </row>
    <row r="20" ht="31.5" spans="1:26">
      <c r="A20" s="6" t="s">
        <v>750</v>
      </c>
      <c r="B20" s="6" t="s">
        <v>751</v>
      </c>
      <c r="C20" s="6" t="s">
        <v>752</v>
      </c>
      <c r="D20" s="7" t="s">
        <v>753</v>
      </c>
      <c r="E20" s="6" t="s">
        <v>203</v>
      </c>
      <c r="F20" s="6" t="s">
        <v>697</v>
      </c>
      <c r="G20" s="6" t="s">
        <v>518</v>
      </c>
      <c r="H20" s="8" t="s">
        <v>79</v>
      </c>
      <c r="I20" s="8" t="s">
        <v>79</v>
      </c>
      <c r="J20" s="8" t="s">
        <v>79</v>
      </c>
      <c r="K20" s="6" t="s">
        <v>754</v>
      </c>
      <c r="L20" s="6" t="s">
        <v>228</v>
      </c>
      <c r="M20" s="6" t="s">
        <v>755</v>
      </c>
      <c r="N20" s="10" t="s">
        <v>756</v>
      </c>
      <c r="O20" s="6" t="s">
        <v>757</v>
      </c>
      <c r="P20" s="10" t="s">
        <v>343</v>
      </c>
      <c r="Q20" s="6" t="s">
        <v>120</v>
      </c>
      <c r="R20" s="6" t="s">
        <v>121</v>
      </c>
      <c r="S20" s="6">
        <v>48800</v>
      </c>
      <c r="T20" s="6">
        <v>10900</v>
      </c>
      <c r="U20" s="18" t="s">
        <v>79</v>
      </c>
      <c r="V20" s="19" t="s">
        <v>79</v>
      </c>
      <c r="W20" s="8" t="s">
        <v>79</v>
      </c>
      <c r="Y20">
        <v>43800</v>
      </c>
      <c r="Z20">
        <v>10900</v>
      </c>
    </row>
    <row r="21" ht="31.5" spans="1:26">
      <c r="A21" s="6" t="s">
        <v>758</v>
      </c>
      <c r="B21" s="6" t="s">
        <v>759</v>
      </c>
      <c r="C21" s="6" t="s">
        <v>760</v>
      </c>
      <c r="D21" s="7" t="s">
        <v>761</v>
      </c>
      <c r="E21" s="6" t="s">
        <v>203</v>
      </c>
      <c r="F21" s="6" t="s">
        <v>697</v>
      </c>
      <c r="G21" s="6" t="s">
        <v>120</v>
      </c>
      <c r="H21" s="8" t="s">
        <v>79</v>
      </c>
      <c r="I21" s="8" t="s">
        <v>79</v>
      </c>
      <c r="J21" s="8" t="s">
        <v>79</v>
      </c>
      <c r="K21" s="6" t="s">
        <v>762</v>
      </c>
      <c r="L21" s="6" t="s">
        <v>666</v>
      </c>
      <c r="M21" s="6" t="s">
        <v>255</v>
      </c>
      <c r="N21" s="10" t="s">
        <v>763</v>
      </c>
      <c r="O21" s="6" t="s">
        <v>257</v>
      </c>
      <c r="P21" s="6" t="s">
        <v>220</v>
      </c>
      <c r="Q21" s="6" t="s">
        <v>120</v>
      </c>
      <c r="R21" s="6" t="s">
        <v>121</v>
      </c>
      <c r="S21" s="6">
        <v>4500</v>
      </c>
      <c r="T21" s="6">
        <v>800</v>
      </c>
      <c r="U21" s="18" t="s">
        <v>79</v>
      </c>
      <c r="V21" s="19" t="s">
        <v>79</v>
      </c>
      <c r="W21" s="8" t="s">
        <v>79</v>
      </c>
      <c r="Y21">
        <v>48800</v>
      </c>
      <c r="Z21">
        <v>10900</v>
      </c>
    </row>
    <row r="22" ht="31.5" spans="1:26">
      <c r="A22" s="6" t="s">
        <v>764</v>
      </c>
      <c r="B22" s="6" t="s">
        <v>765</v>
      </c>
      <c r="C22" s="6" t="s">
        <v>766</v>
      </c>
      <c r="D22" s="7" t="s">
        <v>767</v>
      </c>
      <c r="E22" s="6" t="s">
        <v>203</v>
      </c>
      <c r="F22" s="6" t="s">
        <v>697</v>
      </c>
      <c r="G22" s="6" t="s">
        <v>768</v>
      </c>
      <c r="H22" s="8" t="s">
        <v>79</v>
      </c>
      <c r="I22" s="8" t="s">
        <v>79</v>
      </c>
      <c r="J22" s="8" t="s">
        <v>79</v>
      </c>
      <c r="K22" s="6" t="s">
        <v>769</v>
      </c>
      <c r="L22" s="6" t="s">
        <v>666</v>
      </c>
      <c r="M22" s="6" t="s">
        <v>255</v>
      </c>
      <c r="N22" s="10" t="s">
        <v>770</v>
      </c>
      <c r="O22" s="6" t="s">
        <v>257</v>
      </c>
      <c r="P22" s="6" t="s">
        <v>220</v>
      </c>
      <c r="Q22" s="6" t="s">
        <v>120</v>
      </c>
      <c r="R22" s="6" t="s">
        <v>121</v>
      </c>
      <c r="S22" s="6">
        <v>4500</v>
      </c>
      <c r="T22" s="6">
        <v>800</v>
      </c>
      <c r="U22" s="18" t="s">
        <v>79</v>
      </c>
      <c r="V22" s="19" t="s">
        <v>79</v>
      </c>
      <c r="W22" s="8" t="s">
        <v>79</v>
      </c>
      <c r="Y22">
        <v>4500</v>
      </c>
      <c r="Z22">
        <v>800</v>
      </c>
    </row>
    <row r="23" ht="31.5" spans="1:26">
      <c r="A23" s="6" t="s">
        <v>771</v>
      </c>
      <c r="B23" s="6" t="s">
        <v>772</v>
      </c>
      <c r="C23" s="6" t="s">
        <v>773</v>
      </c>
      <c r="D23" s="7" t="s">
        <v>774</v>
      </c>
      <c r="E23" s="6" t="s">
        <v>203</v>
      </c>
      <c r="F23" s="6" t="s">
        <v>252</v>
      </c>
      <c r="G23" s="6" t="s">
        <v>768</v>
      </c>
      <c r="H23" s="8" t="s">
        <v>79</v>
      </c>
      <c r="I23" s="8" t="s">
        <v>79</v>
      </c>
      <c r="J23" s="8" t="s">
        <v>79</v>
      </c>
      <c r="K23" s="6" t="s">
        <v>775</v>
      </c>
      <c r="L23" s="6" t="s">
        <v>194</v>
      </c>
      <c r="M23" s="6" t="s">
        <v>776</v>
      </c>
      <c r="N23" s="6" t="s">
        <v>777</v>
      </c>
      <c r="O23" s="6" t="s">
        <v>197</v>
      </c>
      <c r="P23" s="10" t="s">
        <v>198</v>
      </c>
      <c r="Q23" s="6" t="s">
        <v>120</v>
      </c>
      <c r="R23" s="6" t="s">
        <v>121</v>
      </c>
      <c r="S23" s="6">
        <v>5300</v>
      </c>
      <c r="T23" s="6">
        <v>930</v>
      </c>
      <c r="U23" s="18" t="s">
        <v>79</v>
      </c>
      <c r="V23" s="19" t="s">
        <v>79</v>
      </c>
      <c r="W23" s="8" t="s">
        <v>79</v>
      </c>
      <c r="Y23">
        <v>4500</v>
      </c>
      <c r="Z23">
        <v>800</v>
      </c>
    </row>
    <row r="24" ht="31.5" spans="1:26">
      <c r="A24" s="6" t="s">
        <v>778</v>
      </c>
      <c r="B24" s="6" t="s">
        <v>772</v>
      </c>
      <c r="C24" s="6" t="s">
        <v>773</v>
      </c>
      <c r="D24" s="7" t="s">
        <v>774</v>
      </c>
      <c r="E24" s="6" t="s">
        <v>203</v>
      </c>
      <c r="F24" s="6" t="s">
        <v>252</v>
      </c>
      <c r="G24" s="6" t="s">
        <v>768</v>
      </c>
      <c r="H24" s="8" t="s">
        <v>79</v>
      </c>
      <c r="I24" s="8" t="s">
        <v>79</v>
      </c>
      <c r="J24" s="8" t="s">
        <v>79</v>
      </c>
      <c r="K24" s="6" t="s">
        <v>754</v>
      </c>
      <c r="L24" s="6" t="s">
        <v>228</v>
      </c>
      <c r="M24" s="6" t="s">
        <v>327</v>
      </c>
      <c r="N24" s="10" t="s">
        <v>779</v>
      </c>
      <c r="O24" s="6" t="s">
        <v>780</v>
      </c>
      <c r="P24" s="10" t="s">
        <v>198</v>
      </c>
      <c r="Q24" s="6" t="s">
        <v>120</v>
      </c>
      <c r="R24" s="6" t="s">
        <v>121</v>
      </c>
      <c r="S24" s="6">
        <v>69600</v>
      </c>
      <c r="T24" s="6">
        <v>14977</v>
      </c>
      <c r="U24" s="18" t="s">
        <v>79</v>
      </c>
      <c r="V24" s="19" t="s">
        <v>79</v>
      </c>
      <c r="W24" s="8" t="s">
        <v>79</v>
      </c>
      <c r="Y24">
        <v>5300</v>
      </c>
      <c r="Z24">
        <v>930</v>
      </c>
    </row>
    <row r="25" ht="31.5" spans="1:26">
      <c r="A25" s="6" t="s">
        <v>781</v>
      </c>
      <c r="B25" s="6" t="s">
        <v>782</v>
      </c>
      <c r="C25" s="6" t="s">
        <v>783</v>
      </c>
      <c r="D25" s="7" t="s">
        <v>784</v>
      </c>
      <c r="E25" s="6" t="s">
        <v>203</v>
      </c>
      <c r="F25" s="6" t="s">
        <v>214</v>
      </c>
      <c r="G25" s="6" t="s">
        <v>641</v>
      </c>
      <c r="H25" s="8" t="s">
        <v>79</v>
      </c>
      <c r="I25" s="8" t="s">
        <v>79</v>
      </c>
      <c r="J25" s="8" t="s">
        <v>79</v>
      </c>
      <c r="K25" s="6" t="s">
        <v>785</v>
      </c>
      <c r="L25" s="6" t="s">
        <v>666</v>
      </c>
      <c r="M25" s="6" t="s">
        <v>255</v>
      </c>
      <c r="N25" s="10" t="s">
        <v>786</v>
      </c>
      <c r="O25" s="6" t="s">
        <v>257</v>
      </c>
      <c r="P25" s="6" t="s">
        <v>220</v>
      </c>
      <c r="Q25" s="6" t="s">
        <v>120</v>
      </c>
      <c r="R25" s="6" t="s">
        <v>121</v>
      </c>
      <c r="S25" s="6">
        <v>3480</v>
      </c>
      <c r="T25" s="6">
        <v>800</v>
      </c>
      <c r="U25" s="18" t="s">
        <v>79</v>
      </c>
      <c r="V25" s="19" t="s">
        <v>79</v>
      </c>
      <c r="W25" s="8" t="s">
        <v>79</v>
      </c>
      <c r="Y25">
        <v>69600</v>
      </c>
      <c r="Z25">
        <v>14977</v>
      </c>
    </row>
    <row r="26" ht="31.5" spans="1:26">
      <c r="A26" s="6" t="s">
        <v>787</v>
      </c>
      <c r="B26" s="6" t="s">
        <v>788</v>
      </c>
      <c r="C26" s="6" t="s">
        <v>789</v>
      </c>
      <c r="D26" s="7" t="s">
        <v>790</v>
      </c>
      <c r="E26" s="6" t="s">
        <v>203</v>
      </c>
      <c r="F26" s="6" t="s">
        <v>252</v>
      </c>
      <c r="G26" s="6" t="s">
        <v>768</v>
      </c>
      <c r="H26" s="8" t="s">
        <v>79</v>
      </c>
      <c r="I26" s="8" t="s">
        <v>79</v>
      </c>
      <c r="J26" s="8" t="s">
        <v>79</v>
      </c>
      <c r="K26" s="6" t="s">
        <v>791</v>
      </c>
      <c r="L26" s="6" t="s">
        <v>228</v>
      </c>
      <c r="M26" s="6" t="s">
        <v>648</v>
      </c>
      <c r="N26" s="10" t="s">
        <v>792</v>
      </c>
      <c r="O26" s="6" t="s">
        <v>650</v>
      </c>
      <c r="P26" s="10" t="s">
        <v>343</v>
      </c>
      <c r="Q26" s="6" t="s">
        <v>120</v>
      </c>
      <c r="R26" s="6" t="s">
        <v>121</v>
      </c>
      <c r="S26" s="6">
        <v>56800</v>
      </c>
      <c r="T26" s="6">
        <v>14977</v>
      </c>
      <c r="U26" s="18" t="s">
        <v>79</v>
      </c>
      <c r="V26" s="19" t="s">
        <v>79</v>
      </c>
      <c r="W26" s="8" t="s">
        <v>79</v>
      </c>
      <c r="Y26">
        <v>3480</v>
      </c>
      <c r="Z26">
        <v>800</v>
      </c>
    </row>
    <row r="27" ht="31.5" spans="1:26">
      <c r="A27" s="6" t="s">
        <v>793</v>
      </c>
      <c r="B27" s="6" t="s">
        <v>794</v>
      </c>
      <c r="C27" s="6" t="s">
        <v>795</v>
      </c>
      <c r="D27" s="7" t="s">
        <v>796</v>
      </c>
      <c r="E27" s="6" t="s">
        <v>203</v>
      </c>
      <c r="F27" s="6" t="s">
        <v>214</v>
      </c>
      <c r="G27" s="6" t="s">
        <v>797</v>
      </c>
      <c r="H27" s="8" t="s">
        <v>79</v>
      </c>
      <c r="I27" s="8" t="s">
        <v>79</v>
      </c>
      <c r="J27" s="8" t="s">
        <v>79</v>
      </c>
      <c r="K27" s="6" t="s">
        <v>326</v>
      </c>
      <c r="L27" s="6" t="s">
        <v>666</v>
      </c>
      <c r="M27" s="6" t="s">
        <v>255</v>
      </c>
      <c r="N27" s="10" t="s">
        <v>798</v>
      </c>
      <c r="O27" s="6" t="s">
        <v>257</v>
      </c>
      <c r="P27" s="6" t="s">
        <v>220</v>
      </c>
      <c r="Q27" s="6" t="s">
        <v>120</v>
      </c>
      <c r="R27" s="6" t="s">
        <v>121</v>
      </c>
      <c r="S27" s="6">
        <v>4650</v>
      </c>
      <c r="T27" s="6">
        <v>800</v>
      </c>
      <c r="U27" s="18" t="s">
        <v>79</v>
      </c>
      <c r="V27" s="19" t="s">
        <v>79</v>
      </c>
      <c r="W27" s="8" t="s">
        <v>79</v>
      </c>
      <c r="Y27">
        <v>56800</v>
      </c>
      <c r="Z27">
        <v>14977</v>
      </c>
    </row>
    <row r="28" ht="33.75" spans="1:26">
      <c r="A28" s="6" t="s">
        <v>799</v>
      </c>
      <c r="B28" s="6" t="s">
        <v>800</v>
      </c>
      <c r="C28" s="6" t="s">
        <v>801</v>
      </c>
      <c r="D28" s="9" t="s">
        <v>802</v>
      </c>
      <c r="E28" s="6" t="s">
        <v>203</v>
      </c>
      <c r="F28" s="6" t="s">
        <v>252</v>
      </c>
      <c r="G28" s="6" t="s">
        <v>215</v>
      </c>
      <c r="H28" s="8" t="s">
        <v>79</v>
      </c>
      <c r="I28" s="8" t="s">
        <v>79</v>
      </c>
      <c r="J28" s="8" t="s">
        <v>79</v>
      </c>
      <c r="K28" s="6" t="s">
        <v>339</v>
      </c>
      <c r="L28" s="6" t="s">
        <v>228</v>
      </c>
      <c r="M28" s="6" t="s">
        <v>229</v>
      </c>
      <c r="N28" s="6" t="s">
        <v>803</v>
      </c>
      <c r="O28" s="10" t="s">
        <v>231</v>
      </c>
      <c r="P28" s="10" t="s">
        <v>198</v>
      </c>
      <c r="Q28" s="6" t="s">
        <v>120</v>
      </c>
      <c r="R28" s="6" t="s">
        <v>121</v>
      </c>
      <c r="S28" s="6">
        <v>42000</v>
      </c>
      <c r="T28" s="6">
        <v>10900</v>
      </c>
      <c r="U28" s="18" t="s">
        <v>79</v>
      </c>
      <c r="V28" s="19" t="s">
        <v>79</v>
      </c>
      <c r="W28" s="8" t="s">
        <v>79</v>
      </c>
      <c r="Y28">
        <v>4650</v>
      </c>
      <c r="Z28">
        <v>800</v>
      </c>
    </row>
    <row r="29" ht="33.75" spans="1:26">
      <c r="A29" s="6" t="s">
        <v>804</v>
      </c>
      <c r="B29" s="6" t="s">
        <v>805</v>
      </c>
      <c r="C29" s="6" t="s">
        <v>806</v>
      </c>
      <c r="D29" s="7" t="s">
        <v>807</v>
      </c>
      <c r="E29" s="6" t="s">
        <v>203</v>
      </c>
      <c r="F29" s="6" t="s">
        <v>225</v>
      </c>
      <c r="G29" s="6" t="s">
        <v>808</v>
      </c>
      <c r="H29" s="8" t="s">
        <v>79</v>
      </c>
      <c r="I29" s="8" t="s">
        <v>79</v>
      </c>
      <c r="J29" s="8" t="s">
        <v>79</v>
      </c>
      <c r="K29" s="6" t="s">
        <v>241</v>
      </c>
      <c r="L29" s="6" t="s">
        <v>228</v>
      </c>
      <c r="M29" s="6" t="s">
        <v>229</v>
      </c>
      <c r="N29" s="6" t="s">
        <v>809</v>
      </c>
      <c r="O29" s="10" t="s">
        <v>231</v>
      </c>
      <c r="P29" s="10" t="s">
        <v>232</v>
      </c>
      <c r="Q29" s="6" t="s">
        <v>120</v>
      </c>
      <c r="R29" s="6" t="s">
        <v>121</v>
      </c>
      <c r="S29" s="6">
        <v>43800</v>
      </c>
      <c r="T29" s="6">
        <v>10900</v>
      </c>
      <c r="U29" s="18" t="s">
        <v>79</v>
      </c>
      <c r="V29" s="19" t="s">
        <v>79</v>
      </c>
      <c r="W29" s="8" t="s">
        <v>79</v>
      </c>
      <c r="Y29">
        <v>42000</v>
      </c>
      <c r="Z29">
        <v>10900</v>
      </c>
    </row>
    <row r="30" ht="31.5" spans="1:26">
      <c r="A30" s="6" t="s">
        <v>810</v>
      </c>
      <c r="B30" s="6" t="s">
        <v>811</v>
      </c>
      <c r="C30" s="6" t="s">
        <v>812</v>
      </c>
      <c r="D30" s="7" t="s">
        <v>813</v>
      </c>
      <c r="E30" s="6" t="s">
        <v>203</v>
      </c>
      <c r="F30" s="6" t="s">
        <v>814</v>
      </c>
      <c r="G30" s="6" t="s">
        <v>641</v>
      </c>
      <c r="H30" s="8" t="s">
        <v>79</v>
      </c>
      <c r="I30" s="8" t="s">
        <v>79</v>
      </c>
      <c r="J30" s="8" t="s">
        <v>79</v>
      </c>
      <c r="K30" s="6" t="s">
        <v>471</v>
      </c>
      <c r="L30" s="6" t="s">
        <v>228</v>
      </c>
      <c r="M30" s="6" t="s">
        <v>815</v>
      </c>
      <c r="N30" s="6" t="s">
        <v>816</v>
      </c>
      <c r="O30" s="10" t="s">
        <v>231</v>
      </c>
      <c r="P30" s="10" t="s">
        <v>198</v>
      </c>
      <c r="Q30" s="6" t="s">
        <v>120</v>
      </c>
      <c r="R30" s="6" t="s">
        <v>121</v>
      </c>
      <c r="S30" s="6">
        <v>61700</v>
      </c>
      <c r="T30" s="6">
        <v>18500</v>
      </c>
      <c r="U30" s="18" t="s">
        <v>79</v>
      </c>
      <c r="V30" s="19" t="s">
        <v>79</v>
      </c>
      <c r="W30" s="8" t="s">
        <v>79</v>
      </c>
      <c r="Y30">
        <v>43800</v>
      </c>
      <c r="Z30">
        <v>10900</v>
      </c>
    </row>
    <row r="31" ht="33.75" spans="1:26">
      <c r="A31" s="6" t="s">
        <v>817</v>
      </c>
      <c r="B31" s="6" t="s">
        <v>818</v>
      </c>
      <c r="C31" s="6" t="s">
        <v>819</v>
      </c>
      <c r="D31" s="7" t="s">
        <v>820</v>
      </c>
      <c r="E31" s="6" t="s">
        <v>203</v>
      </c>
      <c r="F31" s="6" t="s">
        <v>814</v>
      </c>
      <c r="G31" s="6" t="s">
        <v>821</v>
      </c>
      <c r="H31" s="8" t="s">
        <v>79</v>
      </c>
      <c r="I31" s="8" t="s">
        <v>79</v>
      </c>
      <c r="J31" s="8" t="s">
        <v>79</v>
      </c>
      <c r="K31" s="6" t="s">
        <v>822</v>
      </c>
      <c r="L31" s="6" t="s">
        <v>228</v>
      </c>
      <c r="M31" s="6" t="s">
        <v>823</v>
      </c>
      <c r="N31" s="6" t="s">
        <v>824</v>
      </c>
      <c r="O31" s="6" t="s">
        <v>825</v>
      </c>
      <c r="P31" s="10" t="s">
        <v>232</v>
      </c>
      <c r="Q31" s="6" t="s">
        <v>120</v>
      </c>
      <c r="R31" s="6" t="s">
        <v>121</v>
      </c>
      <c r="S31" s="6">
        <v>67800</v>
      </c>
      <c r="T31" s="6">
        <v>15300</v>
      </c>
      <c r="U31" s="18" t="s">
        <v>79</v>
      </c>
      <c r="V31" s="19" t="s">
        <v>79</v>
      </c>
      <c r="W31" s="8" t="s">
        <v>79</v>
      </c>
      <c r="Y31">
        <v>61700</v>
      </c>
      <c r="Z31">
        <v>18500</v>
      </c>
    </row>
    <row r="32" ht="31.5" spans="1:26">
      <c r="A32" s="6" t="s">
        <v>826</v>
      </c>
      <c r="B32" s="6" t="s">
        <v>827</v>
      </c>
      <c r="C32" s="6" t="s">
        <v>828</v>
      </c>
      <c r="D32" s="7" t="s">
        <v>829</v>
      </c>
      <c r="E32" s="6" t="s">
        <v>203</v>
      </c>
      <c r="F32" s="6" t="s">
        <v>697</v>
      </c>
      <c r="G32" s="6" t="s">
        <v>830</v>
      </c>
      <c r="H32" s="8" t="s">
        <v>79</v>
      </c>
      <c r="I32" s="8" t="s">
        <v>79</v>
      </c>
      <c r="J32" s="8" t="s">
        <v>79</v>
      </c>
      <c r="K32" s="6" t="s">
        <v>831</v>
      </c>
      <c r="L32" s="6" t="s">
        <v>228</v>
      </c>
      <c r="M32" s="6" t="s">
        <v>278</v>
      </c>
      <c r="N32" s="10" t="s">
        <v>832</v>
      </c>
      <c r="O32" s="6" t="s">
        <v>780</v>
      </c>
      <c r="P32" s="10" t="s">
        <v>198</v>
      </c>
      <c r="Q32" s="6" t="s">
        <v>120</v>
      </c>
      <c r="R32" s="6" t="s">
        <v>121</v>
      </c>
      <c r="S32" s="6">
        <v>59000</v>
      </c>
      <c r="T32" s="6">
        <v>10900</v>
      </c>
      <c r="U32" s="18" t="s">
        <v>79</v>
      </c>
      <c r="V32" s="19" t="s">
        <v>79</v>
      </c>
      <c r="W32" s="8" t="s">
        <v>79</v>
      </c>
      <c r="Y32">
        <v>67800</v>
      </c>
      <c r="Z32">
        <v>15300</v>
      </c>
    </row>
    <row r="33" ht="31.5" spans="1:26">
      <c r="A33" s="6" t="s">
        <v>833</v>
      </c>
      <c r="B33" s="6" t="s">
        <v>834</v>
      </c>
      <c r="C33" s="6" t="s">
        <v>835</v>
      </c>
      <c r="D33" s="9" t="s">
        <v>836</v>
      </c>
      <c r="E33" s="10" t="s">
        <v>484</v>
      </c>
      <c r="F33" s="6" t="s">
        <v>485</v>
      </c>
      <c r="G33" s="6" t="s">
        <v>499</v>
      </c>
      <c r="H33" s="8" t="s">
        <v>79</v>
      </c>
      <c r="I33" s="8" t="s">
        <v>79</v>
      </c>
      <c r="J33" s="8" t="s">
        <v>79</v>
      </c>
      <c r="K33" s="6" t="s">
        <v>655</v>
      </c>
      <c r="L33" s="6" t="s">
        <v>666</v>
      </c>
      <c r="M33" s="6" t="s">
        <v>255</v>
      </c>
      <c r="N33" s="10" t="s">
        <v>837</v>
      </c>
      <c r="O33" s="6" t="s">
        <v>257</v>
      </c>
      <c r="P33" s="6" t="s">
        <v>220</v>
      </c>
      <c r="Q33" s="6" t="s">
        <v>120</v>
      </c>
      <c r="R33" s="6" t="s">
        <v>121</v>
      </c>
      <c r="S33" s="6">
        <v>4200</v>
      </c>
      <c r="T33" s="6">
        <v>800</v>
      </c>
      <c r="U33" s="18" t="s">
        <v>79</v>
      </c>
      <c r="V33" s="19" t="s">
        <v>79</v>
      </c>
      <c r="W33" s="8" t="s">
        <v>79</v>
      </c>
      <c r="Y33">
        <v>59000</v>
      </c>
      <c r="Z33">
        <v>10900</v>
      </c>
    </row>
    <row r="34" ht="31.5" spans="1:26">
      <c r="A34" s="6" t="s">
        <v>838</v>
      </c>
      <c r="B34" s="6" t="s">
        <v>839</v>
      </c>
      <c r="C34" s="6" t="s">
        <v>840</v>
      </c>
      <c r="D34" s="9" t="s">
        <v>841</v>
      </c>
      <c r="E34" s="10" t="s">
        <v>484</v>
      </c>
      <c r="F34" s="6" t="s">
        <v>485</v>
      </c>
      <c r="G34" s="6" t="s">
        <v>499</v>
      </c>
      <c r="H34" s="8" t="s">
        <v>79</v>
      </c>
      <c r="I34" s="8" t="s">
        <v>79</v>
      </c>
      <c r="J34" s="8" t="s">
        <v>79</v>
      </c>
      <c r="K34" s="6" t="s">
        <v>842</v>
      </c>
      <c r="L34" s="6" t="s">
        <v>666</v>
      </c>
      <c r="M34" s="6" t="s">
        <v>255</v>
      </c>
      <c r="N34" s="10" t="s">
        <v>843</v>
      </c>
      <c r="O34" s="6" t="s">
        <v>257</v>
      </c>
      <c r="P34" s="6" t="s">
        <v>220</v>
      </c>
      <c r="Q34" s="6" t="s">
        <v>120</v>
      </c>
      <c r="R34" s="6" t="s">
        <v>121</v>
      </c>
      <c r="S34" s="6">
        <v>3400</v>
      </c>
      <c r="T34" s="6">
        <v>800</v>
      </c>
      <c r="U34" s="18" t="s">
        <v>79</v>
      </c>
      <c r="V34" s="19" t="s">
        <v>79</v>
      </c>
      <c r="W34" s="8" t="s">
        <v>79</v>
      </c>
      <c r="Y34">
        <f>SUM(Y13:Y33)</f>
        <v>674110</v>
      </c>
      <c r="Z34">
        <f>SUM(Z13:Z33)</f>
        <v>157728</v>
      </c>
    </row>
    <row r="35" ht="32.25" spans="1:23">
      <c r="A35" s="6" t="s">
        <v>844</v>
      </c>
      <c r="B35" s="6" t="s">
        <v>845</v>
      </c>
      <c r="C35" s="6" t="s">
        <v>846</v>
      </c>
      <c r="D35" s="9" t="s">
        <v>847</v>
      </c>
      <c r="E35" s="10" t="s">
        <v>484</v>
      </c>
      <c r="F35" s="6" t="s">
        <v>485</v>
      </c>
      <c r="G35" s="6" t="s">
        <v>499</v>
      </c>
      <c r="H35" s="8" t="s">
        <v>79</v>
      </c>
      <c r="I35" s="8" t="s">
        <v>79</v>
      </c>
      <c r="J35" s="8" t="s">
        <v>79</v>
      </c>
      <c r="K35" s="6" t="s">
        <v>848</v>
      </c>
      <c r="L35" s="6" t="s">
        <v>666</v>
      </c>
      <c r="M35" s="6" t="s">
        <v>255</v>
      </c>
      <c r="N35" s="10" t="s">
        <v>849</v>
      </c>
      <c r="O35" s="6" t="s">
        <v>257</v>
      </c>
      <c r="P35" s="6" t="s">
        <v>220</v>
      </c>
      <c r="Q35" s="6" t="s">
        <v>120</v>
      </c>
      <c r="R35" s="6" t="s">
        <v>121</v>
      </c>
      <c r="S35" s="6">
        <v>3400</v>
      </c>
      <c r="T35" s="6">
        <v>800</v>
      </c>
      <c r="U35" s="18" t="s">
        <v>79</v>
      </c>
      <c r="V35" s="19" t="s">
        <v>79</v>
      </c>
      <c r="W35" s="8" t="s">
        <v>79</v>
      </c>
    </row>
    <row r="36" ht="18.75" spans="1:23">
      <c r="A36" s="11" t="s">
        <v>566</v>
      </c>
      <c r="B36" s="11"/>
      <c r="C36" s="11" t="s">
        <v>79</v>
      </c>
      <c r="D36" s="11" t="s">
        <v>79</v>
      </c>
      <c r="E36" s="11" t="s">
        <v>79</v>
      </c>
      <c r="F36" s="11" t="s">
        <v>79</v>
      </c>
      <c r="G36" s="11" t="s">
        <v>79</v>
      </c>
      <c r="H36" s="11" t="s">
        <v>79</v>
      </c>
      <c r="I36" s="11" t="s">
        <v>79</v>
      </c>
      <c r="J36" s="11" t="s">
        <v>79</v>
      </c>
      <c r="K36" s="11" t="s">
        <v>79</v>
      </c>
      <c r="L36" s="11" t="s">
        <v>79</v>
      </c>
      <c r="M36" s="11" t="s">
        <v>79</v>
      </c>
      <c r="N36" s="11" t="s">
        <v>79</v>
      </c>
      <c r="O36" s="11" t="s">
        <v>79</v>
      </c>
      <c r="P36" s="11" t="s">
        <v>79</v>
      </c>
      <c r="Q36" s="16" t="s">
        <v>850</v>
      </c>
      <c r="R36" s="16" t="s">
        <v>568</v>
      </c>
      <c r="S36" s="20">
        <v>830410</v>
      </c>
      <c r="T36" s="16">
        <v>196590</v>
      </c>
      <c r="U36" s="21" t="s">
        <v>569</v>
      </c>
      <c r="V36" s="21" t="s">
        <v>569</v>
      </c>
      <c r="W36" s="21"/>
    </row>
    <row r="37" ht="15.75" spans="1:23">
      <c r="A37" s="12" t="s">
        <v>570</v>
      </c>
      <c r="B37" s="12"/>
      <c r="C37" s="12" t="s">
        <v>79</v>
      </c>
      <c r="D37" s="12" t="s">
        <v>79</v>
      </c>
      <c r="E37" s="12" t="s">
        <v>79</v>
      </c>
      <c r="F37" s="12" t="s">
        <v>79</v>
      </c>
      <c r="G37" s="12" t="s">
        <v>79</v>
      </c>
      <c r="H37" s="12" t="s">
        <v>79</v>
      </c>
      <c r="I37" s="12" t="s">
        <v>79</v>
      </c>
      <c r="J37" s="12" t="s">
        <v>79</v>
      </c>
      <c r="K37" s="12" t="s">
        <v>79</v>
      </c>
      <c r="L37" s="12" t="s">
        <v>79</v>
      </c>
      <c r="M37" s="12" t="s">
        <v>79</v>
      </c>
      <c r="N37" s="12" t="s">
        <v>79</v>
      </c>
      <c r="O37" s="12" t="s">
        <v>79</v>
      </c>
      <c r="P37" s="12" t="s">
        <v>79</v>
      </c>
      <c r="Q37" s="12" t="s">
        <v>79</v>
      </c>
      <c r="R37" s="12" t="s">
        <v>79</v>
      </c>
      <c r="S37" s="12" t="s">
        <v>79</v>
      </c>
      <c r="T37" s="12" t="s">
        <v>79</v>
      </c>
      <c r="U37" s="12" t="s">
        <v>79</v>
      </c>
      <c r="V37" s="12" t="s">
        <v>79</v>
      </c>
      <c r="W37" s="12" t="s">
        <v>79</v>
      </c>
    </row>
    <row r="38" ht="16.5" spans="1:23">
      <c r="A38" s="13" t="s">
        <v>571</v>
      </c>
      <c r="B38" s="13"/>
      <c r="C38" s="13" t="s">
        <v>79</v>
      </c>
      <c r="D38" s="13" t="s">
        <v>79</v>
      </c>
      <c r="E38" s="13" t="s">
        <v>79</v>
      </c>
      <c r="F38" s="13" t="s">
        <v>79</v>
      </c>
      <c r="G38" s="13" t="s">
        <v>79</v>
      </c>
      <c r="H38" s="13" t="s">
        <v>79</v>
      </c>
      <c r="I38" s="13" t="s">
        <v>79</v>
      </c>
      <c r="J38" s="13" t="s">
        <v>79</v>
      </c>
      <c r="K38" s="13" t="s">
        <v>79</v>
      </c>
      <c r="L38" s="13" t="s">
        <v>79</v>
      </c>
      <c r="M38" s="13" t="s">
        <v>79</v>
      </c>
      <c r="N38" s="13" t="s">
        <v>79</v>
      </c>
      <c r="O38" s="13" t="s">
        <v>79</v>
      </c>
      <c r="P38" s="13" t="s">
        <v>79</v>
      </c>
      <c r="Q38" s="13" t="s">
        <v>79</v>
      </c>
      <c r="R38" s="13" t="s">
        <v>79</v>
      </c>
      <c r="S38" s="13" t="s">
        <v>79</v>
      </c>
      <c r="T38" s="13" t="s">
        <v>79</v>
      </c>
      <c r="U38" s="13" t="s">
        <v>79</v>
      </c>
      <c r="V38" s="13" t="s">
        <v>79</v>
      </c>
      <c r="W38" s="13" t="s">
        <v>79</v>
      </c>
    </row>
    <row r="39" ht="15.75" spans="1:23">
      <c r="A39" s="14" t="s">
        <v>851</v>
      </c>
      <c r="B39" s="14"/>
      <c r="C39" s="14" t="s">
        <v>79</v>
      </c>
      <c r="D39" s="14" t="s">
        <v>79</v>
      </c>
      <c r="E39" s="14" t="s">
        <v>79</v>
      </c>
      <c r="F39" s="14" t="s">
        <v>79</v>
      </c>
      <c r="G39" s="14" t="s">
        <v>79</v>
      </c>
      <c r="H39" s="14" t="s">
        <v>79</v>
      </c>
      <c r="I39" s="14" t="s">
        <v>79</v>
      </c>
      <c r="J39" s="14" t="s">
        <v>79</v>
      </c>
      <c r="K39" s="14" t="s">
        <v>79</v>
      </c>
      <c r="L39" s="14" t="s">
        <v>79</v>
      </c>
      <c r="M39" s="14" t="s">
        <v>79</v>
      </c>
      <c r="N39" s="14" t="s">
        <v>79</v>
      </c>
      <c r="O39" s="14" t="s">
        <v>79</v>
      </c>
      <c r="P39" s="14" t="s">
        <v>79</v>
      </c>
      <c r="Q39" s="14" t="s">
        <v>79</v>
      </c>
      <c r="R39" s="14" t="s">
        <v>79</v>
      </c>
      <c r="S39" s="14" t="s">
        <v>79</v>
      </c>
      <c r="T39" s="14" t="s">
        <v>79</v>
      </c>
      <c r="U39" s="14" t="s">
        <v>79</v>
      </c>
      <c r="V39" s="14" t="s">
        <v>79</v>
      </c>
      <c r="W39" s="14" t="s">
        <v>79</v>
      </c>
    </row>
  </sheetData>
  <autoFilter ref="A1:W39">
    <extLst/>
  </autoFilter>
  <mergeCells count="12">
    <mergeCell ref="A1:W1"/>
    <mergeCell ref="A2:D2"/>
    <mergeCell ref="E2:J2"/>
    <mergeCell ref="K2:L2"/>
    <mergeCell ref="M2:P2"/>
    <mergeCell ref="Q2:W2"/>
    <mergeCell ref="U3:V3"/>
    <mergeCell ref="A36:P36"/>
    <mergeCell ref="V36:W36"/>
    <mergeCell ref="A37:W37"/>
    <mergeCell ref="A38:W38"/>
    <mergeCell ref="A39:W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资金使用情况</vt:lpstr>
      <vt:lpstr>汇总表</vt:lpstr>
      <vt:lpstr>2022年申请结算批次明细</vt:lpstr>
      <vt:lpstr>2022年结算2021年未发放成功7台明细表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2022-06-20T09:01:54Z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AA31A8F081AF4F8697CA9C52641A1F96</vt:lpwstr>
  </property>
  <property fmtid="{D5CDD505-2E9C-101B-9397-08002B2CF9AE}" pid="3" name="KSOProductBuildVer">
    <vt:lpwstr>2052-11.1.0.11744</vt:lpwstr>
  </property>
</Properties>
</file>